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ДОКУМЕНТЫ\КАП. ВЛОЖЕНИЯ (ОТЧЕТЫ)\Кап.вл.2021-отчет\F0513_104500935004_77_0\"/>
    </mc:Choice>
  </mc:AlternateContent>
  <bookViews>
    <workbookView xWindow="0" yWindow="0" windowWidth="19320" windowHeight="6660"/>
  </bookViews>
  <sheets>
    <sheet name="1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'11'!$A$18:$X$48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CUR_VER">[2]Заголовок!$B$21</definedName>
    <definedName name="data_">[1]MAIN!$F$18</definedName>
    <definedName name="dip">[3]FST5!$G$149:$G$165,P1_dip,P2_dip,P3_dip,P4_dip</definedName>
    <definedName name="DPAYB">[1]MAIN!$D$1002</definedName>
    <definedName name="eso">[3]FST5!$G$149:$G$165,P1_eso</definedName>
    <definedName name="Excel_BuiltIn__FilterDatabase_8_1">"$#ССЫЛ!.$D$1:$D$100"</definedName>
    <definedName name="Excel_BuiltIn_Print_Area_15">(#REF!,#REF!)</definedName>
    <definedName name="Excel_BuiltIn_Print_Area_16">(#REF!,#REF!)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et">[3]FST5!$G$100:$G$116,P1_net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1_dip" hidden="1">#REF!,#REF!,#REF!,#REF!,#REF!,#REF!,#REF!</definedName>
    <definedName name="P1_eso" hidden="1">#REF!,#REF!,#REF!,#REF!,#REF!,#REF!,#REF!</definedName>
    <definedName name="P1_ESO_PROT" hidden="1">#REF!,#REF!,#REF!,#REF!,#REF!,#REF!,#REF!,#REF!</definedName>
    <definedName name="P1_net" hidden="1">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CORR" hidden="1">#REF!,#REF!,#REF!,#REF!,#REF!,#REF!,#REF!</definedName>
    <definedName name="P1_SCOPE_DOP" hidden="1">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0_SCOPE_FULL_LOAD" hidden="1">#REF!,#REF!,#REF!,#REF!,#REF!,#REF!</definedName>
    <definedName name="P11_SCOPE_FULL_LOAD" hidden="1">#REF!,#REF!,#REF!,#REF!,#REF!</definedName>
    <definedName name="P12_SCOPE_FULL_LOAD" hidden="1">#REF!,#REF!,#REF!,#REF!,#REF!,#REF!</definedName>
    <definedName name="P13_SCOPE_FULL_LOAD" hidden="1">#REF!,#REF!,#REF!,#REF!,#REF!,#REF!</definedName>
    <definedName name="P14_SCOPE_FULL_LOAD" hidden="1">#REF!,#REF!,#REF!,#REF!,#REF!,#REF!</definedName>
    <definedName name="P15_SCOPE_FULL_LOAD" hidden="1">#REF!,#REF!,#REF!,#REF!,#REF!,P1_SCOPE_FULL_LOAD</definedName>
    <definedName name="P16_SCOPE_FULL_LOAD" hidden="1">P2_SCOPE_FULL_LOAD,P3_SCOPE_FULL_LOAD,P4_SCOPE_FULL_LOAD,P5_SCOPE_FULL_LOAD,P6_SCOPE_FULL_LOAD,P7_SCOPE_FULL_LOAD,P8_SCOPE_FULL_LOAD</definedName>
    <definedName name="P17_SCOPE_FULL_LOAD" hidden="1">P9_SCOPE_FULL_LOAD,P10_SCOPE_FULL_LOAD,P11_SCOPE_FULL_LOAD,P12_SCOPE_FULL_LOAD,P13_SCOPE_FULL_LOAD,P14_SCOPE_FULL_LOAD,P15_SCOPE_FULL_LOAD</definedName>
    <definedName name="P2_dip" hidden="1">#REF!,#REF!,#REF!,#REF!,#REF!,#REF!,#REF!</definedName>
    <definedName name="P2_SC22" hidden="1">#REF!,#REF!,#REF!,#REF!,#REF!,#REF!,#REF!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#REF!,#REF!,#REF!,#REF!,#REF!</definedName>
    <definedName name="P2_SCOPE_SAVE2" hidden="1">#REF!,#REF!,#REF!,#REF!,#REF!,#REF!</definedName>
    <definedName name="P2_SCOPE_SV_PRT" hidden="1">#REF!,#REF!,#REF!,#REF!,#REF!,#REF!,#REF!</definedName>
    <definedName name="P3_dip" hidden="1">#REF!,#REF!,#REF!,#REF!,#REF!,#REF!,#REF!,#REF!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#REF!,#REF!,#REF!,#REF!,#REF!</definedName>
    <definedName name="P3_SCOPE_SV_PRT" hidden="1">#REF!,#REF!,#REF!,#REF!,#REF!,#REF!,#REF!</definedName>
    <definedName name="P4_dip" hidden="1">#REF!,#REF!,#REF!,#REF!,#REF!,#REF!,#REF!,#REF!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#REF!,#REF!,#REF!,#REF!,#REF!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#REF!,#REF!,#REF!,#REF!,#REF!</definedName>
    <definedName name="P8_SCOPE_FULL_LOAD" hidden="1">#REF!,#REF!,#REF!,#REF!,#REF!,#REF!</definedName>
    <definedName name="P8_SCOPE_NOTIND" hidden="1">#REF!,#REF!,#REF!,#REF!,#REF!,#REF!</definedName>
    <definedName name="P8_SCOPE_PER_PRT" hidden="1">[4]База!$J$84:$K$88,[4]База!$N$84:$N$88,[4]База!$F$14:$G$25,P1_SCOPE_PER_PRT,P2_SCOPE_PER_PRT,P3_SCOPE_PER_PRT,P4_SCOPE_PER_PRT</definedName>
    <definedName name="P9_SCOPE_FULL_LOAD" hidden="1">#REF!,#REF!,#REF!,#REF!,#REF!,#REF!</definedName>
    <definedName name="P9_SCOPE_NotInd" hidden="1">#REF!,P1_SCOPE_NOTIND,P2_SCOPE_NOTIND,P3_SCOPE_NOTIND,P4_SCOPE_NOTIND,P5_SCOPE_NOTIND,P6_SCOPE_NOTIND,P7_SCOPE_NOTIND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OD1">[1]MAIN!$65:$66</definedName>
    <definedName name="PROD2">[1]MAIN!$68:$69</definedName>
    <definedName name="project">[1]MAIN!$A$13</definedName>
    <definedName name="REGIONS">#REF!</definedName>
    <definedName name="Rep_cur">[1]MAIN!$F$28</definedName>
    <definedName name="revenues">[1]MAIN!$F$90:$AL$90</definedName>
    <definedName name="rgk">#REF!,#REF!,#REF!,#REF!,#REF!,#REF!,#REF!</definedName>
    <definedName name="rrr">[5]Справочники!$B$23:$B$26</definedName>
    <definedName name="sadfsd">[6]t_настройки!$I$88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APBEXrevision" hidden="1">1</definedName>
    <definedName name="SAPBEXsysID" hidden="1">"BW2"</definedName>
    <definedName name="SAPBEXwbID" hidden="1">"479GSPMTNK9HM4ZSIVE5K2SH6"</definedName>
    <definedName name="sbyt">#REF!,#REF!,#REF!,#REF!,#REF!,#REF!,#REF!,#REF!</definedName>
    <definedName name="SCENARIOS">#REF!</definedName>
    <definedName name="SCOPE_16_PRT">P1_SCOPE_16_PRT,P2_SCOPE_16_PRT</definedName>
    <definedName name="SCOPE_17.1_PRT">#REF!,#REF!,#REF!,#REF!,#REF!,#REF!</definedName>
    <definedName name="SCOPE_17_PRT">[4]База!$J$39:$M$41,[4]База!$E$43:$H$51,[4]База!$J$43:$M$51,[4]База!$E$54:$H$56,[4]База!$E$58:$H$66,[4]База!$E$69:$M$81,[4]База!$E$9:$H$11,P1_SCOPE_17_PRT</definedName>
    <definedName name="SCOPE_24_LD">#REF!,#REF!</definedName>
    <definedName name="SCOPE_24_PRT">#REF!,#REF!,#REF!,#REF!</definedName>
    <definedName name="SCOPE_25_PRT">#REF!,#REF!,#REF!,#REF!</definedName>
    <definedName name="SCOPE_4_PRT">[4]База!$Z$27:$AC$31,[4]База!$F$14:$I$20,P1_SCOPE_4_PRT,P2_SCOPE_4_PRT</definedName>
    <definedName name="SCOPE_5_PRT">[4]База!$Z$27:$AC$31,[4]База!$F$14:$I$21,P1_SCOPE_5_PRT,P2_SCOPE_5_PRT</definedName>
    <definedName name="SCOPE_CORR">#REF!,#REF!,#REF!,#REF!,#REF!,[0]!P1_SCOPE_CORR,[0]!P2_SCOPE_CORR</definedName>
    <definedName name="SCOPE_DOP">#REF!,[0]!P1_SCOPE_DOP</definedName>
    <definedName name="SCOPE_DOP2">#REF!,#REF!,#REF!,#REF!,#REF!,#REF!</definedName>
    <definedName name="SCOPE_DOP3">#REF!,#REF!,#REF!,#REF!,#REF!,#REF!</definedName>
    <definedName name="SCOPE_F1_PRT">[4]База!$D$86:$E$95,P1_SCOPE_F1_PRT,P2_SCOPE_F1_PRT,P3_SCOPE_F1_PRT,P4_SCOPE_F1_PRT</definedName>
    <definedName name="SCOPE_F2_PRT">[4]База!$C$5:$D$5,[4]База!$C$52:$C$57,[4]База!$D$57:$G$57,P1_SCOPE_F2_PRT,P2_SCOPE_F2_PRT</definedName>
    <definedName name="SCOPE_FST7">#REF!,#REF!,#REF!,#REF!,[0]!P1_SCOPE_FST7</definedName>
    <definedName name="SCOPE_FULL_LOAD">P16_SCOPE_FULL_LOAD,P17_SCOPE_FULL_LOAD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#REF!,#REF!,#REF!,[0]!P1_SCOPE_NotInd3,[0]!P2_SCOPE_NotInd3</definedName>
    <definedName name="SCOPE_OUTD">#REF!,#REF!,#REF!,#REF!,#REF!,#REF!,#REF!</definedName>
    <definedName name="SCOPE_PER_PRT">P5_SCOPE_PER_PRT,P6_SCOPE_PER_PRT,P7_SCOPE_PER_PRT,P8_SCOPE_PER_PRT</definedName>
    <definedName name="SCOPE_SAVE2">#REF!,#REF!,#REF!,#REF!,#REF!,[0]!P1_SCOPE_SAVE2,[0]!P2_SCOPE_SAVE2</definedName>
    <definedName name="SCOPE_SPR_PRT">#REF!,#REF!,#REF!</definedName>
    <definedName name="SCOPE_SS">#REF!,#REF!,#REF!,#REF!,#REF!,#REF!</definedName>
    <definedName name="SCOPE_SV_LD1">#REF!,#REF!,#REF!,#REF!,#REF!,[0]!P1_SCOPE_SV_LD1</definedName>
    <definedName name="SCOPE_SV_PRT">P1_SCOPE_SV_PRT,P2_SCOPE_SV_PRT,P3_SCOPE_SV_PRT</definedName>
    <definedName name="SCOPE_TP">#REF!,#REF!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RGET">[7]TEHSHEET!$I$42:$I$45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А77">[8]Рейтинг!$A$14</definedName>
    <definedName name="БазовыйПериод">[9]Заголовок!$B$15</definedName>
    <definedName name="БС">[10]Справочники!$A$4:$A$6</definedName>
    <definedName name="Виды_деятельности">[11]t_настройки!$I$43:$I$61</definedName>
    <definedName name="Год">[11]t_настройки!$I$8:$I$20</definedName>
    <definedName name="Год_выбрано">[11]t_настройки!$I$81</definedName>
    <definedName name="Год_Выбрано_Название">[11]t_настройки!$J$75</definedName>
    <definedName name="График_1_параметр">[11]t_настройки!$I$94:$I$101</definedName>
    <definedName name="График_3_параметр">[11]t_настройки!$I$104:$I$105</definedName>
    <definedName name="ДЗО_Выбрано">[11]t_настройки!$I$78</definedName>
    <definedName name="ДЗО_Выбрано_Название">[11]t_настройки!$I$87</definedName>
    <definedName name="ДРУГОЕ">[12]Справочники!$A$26:$A$28</definedName>
    <definedName name="ждх">#REF!</definedName>
    <definedName name="з4">#REF!</definedName>
    <definedName name="_xlnm.Print_Titles" localSheetId="0">'11'!$17:$17</definedName>
    <definedName name="иии">#REF!</definedName>
    <definedName name="Квартал">[13]t_Настройки!$B$70:$B$73</definedName>
    <definedName name="КПЭ">#REF!</definedName>
    <definedName name="Кри">#REF!</definedName>
    <definedName name="Крит">#REF!</definedName>
    <definedName name="Н5">[14]Данные!$I$7</definedName>
    <definedName name="ната">#REF!</definedName>
    <definedName name="Номер_ДЗО">[15]База!$I$43</definedName>
    <definedName name="НП">[16]Исходные!$H$5</definedName>
    <definedName name="НСРФ">[17]Регионы!$A$2:$A$90</definedName>
    <definedName name="_xlnm.Print_Area" localSheetId="0">'11'!$A$1:$X$51</definedName>
    <definedName name="Период">[11]t_настройки!$I$23:$I$26</definedName>
    <definedName name="Период_Выбрано">[18]t_настройки!$I$84</definedName>
    <definedName name="ПериодРегулирования">[9]Заголовок!$B$14</definedName>
    <definedName name="Погрешность_вычислений">[11]t_проверки!$J$9</definedName>
    <definedName name="Подсинее">#REF!</definedName>
    <definedName name="Порог_проверки">'[11]Сценарные условия'!$K$19</definedName>
    <definedName name="Порог_Резервный_Фонд">'[11]Сценарные условия'!$K$20</definedName>
    <definedName name="ПоследнийГод">[12]Заголовок!$B$16</definedName>
    <definedName name="Проц1">[1]MAIN!$F$186</definedName>
    <definedName name="ПроцИзПр1">[1]MAIN!$F$188</definedName>
    <definedName name="ПЭ">[12]Справочники!$A$10:$A$12</definedName>
    <definedName name="РГК">[12]Справочники!$A$4:$A$4</definedName>
    <definedName name="рекЛЭПВН">'[19]приложение 1.1'!$B$25:$B$35</definedName>
    <definedName name="Список_ДЗО">'[11]Список ДЗО'!$B$8:$B$21</definedName>
    <definedName name="список_контр.котловой">[13]t_Настройки!$B$42:$B$53</definedName>
    <definedName name="Список_контрагентов">[13]t_Настройки!$B$36:$B$39</definedName>
    <definedName name="Список_филиалов">[13]t_Настройки!$B$23:$B$26</definedName>
    <definedName name="список_филиалов1">[13]t_Настройки!$B$29:$B$33</definedName>
    <definedName name="СтНПр1">[1]MAIN!$F$180</definedName>
    <definedName name="УГОЛЬ">[12]Справочники!$A$19:$A$21</definedName>
    <definedName name="уу">#REF!</definedName>
    <definedName name="ЧП1">[1]MAIN!$F$396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2" l="1"/>
  <c r="W19" i="2"/>
  <c r="U36" i="2"/>
  <c r="U38" i="2"/>
  <c r="T36" i="2"/>
  <c r="U44" i="2"/>
  <c r="T44" i="2"/>
  <c r="T40" i="2"/>
  <c r="T39" i="2"/>
  <c r="N36" i="2"/>
  <c r="I36" i="2"/>
  <c r="L36" i="2"/>
  <c r="W31" i="2" l="1"/>
  <c r="N31" i="2"/>
  <c r="V31" i="2" s="1"/>
  <c r="V30" i="2" s="1"/>
  <c r="H27" i="2"/>
  <c r="H26" i="2" s="1"/>
  <c r="H19" i="2" s="1"/>
  <c r="H18" i="2" s="1"/>
  <c r="I31" i="2"/>
  <c r="M30" i="2"/>
  <c r="M27" i="2" s="1"/>
  <c r="M26" i="2" s="1"/>
  <c r="M19" i="2" s="1"/>
  <c r="M18" i="2" s="1"/>
  <c r="H30" i="2"/>
  <c r="W18" i="2"/>
  <c r="I44" i="2" l="1"/>
  <c r="N44" i="2" s="1"/>
  <c r="N43" i="2" s="1"/>
  <c r="N41" i="2" s="1"/>
  <c r="N30" i="2"/>
  <c r="N27" i="2" s="1"/>
  <c r="N26" i="2" s="1"/>
  <c r="I30" i="2"/>
  <c r="I27" i="2" s="1"/>
  <c r="I26" i="2" s="1"/>
  <c r="O30" i="2"/>
  <c r="O27" i="2" s="1"/>
  <c r="O26" i="2" s="1"/>
  <c r="V27" i="2"/>
  <c r="V26" i="2" s="1"/>
  <c r="V19" i="2" s="1"/>
  <c r="V18" i="2" s="1"/>
  <c r="W30" i="2"/>
  <c r="W27" i="2" s="1"/>
  <c r="W26" i="2" s="1"/>
  <c r="D30" i="2"/>
  <c r="D27" i="2" s="1"/>
  <c r="D26" i="2" s="1"/>
  <c r="I40" i="2"/>
  <c r="N40" i="2" s="1"/>
  <c r="E41" i="2"/>
  <c r="F41" i="2"/>
  <c r="G43" i="2"/>
  <c r="G41" i="2" s="1"/>
  <c r="H41" i="2"/>
  <c r="I43" i="2"/>
  <c r="I41" i="2" s="1"/>
  <c r="J41" i="2"/>
  <c r="K41" i="2"/>
  <c r="L43" i="2"/>
  <c r="L41" i="2" s="1"/>
  <c r="M41" i="2"/>
  <c r="P41" i="2"/>
  <c r="Q41" i="2"/>
  <c r="R41" i="2"/>
  <c r="S41" i="2"/>
  <c r="T43" i="2"/>
  <c r="T41" i="2" s="1"/>
  <c r="U43" i="2"/>
  <c r="U41" i="2" s="1"/>
  <c r="V41" i="2"/>
  <c r="W41" i="2"/>
  <c r="D43" i="2"/>
  <c r="D41" i="2" s="1"/>
  <c r="O22" i="2" l="1"/>
  <c r="U22" i="2"/>
  <c r="U18" i="2" s="1"/>
  <c r="O24" i="2" l="1"/>
  <c r="O23" i="2"/>
  <c r="O21" i="2"/>
  <c r="O19" i="2"/>
  <c r="O37" i="2"/>
  <c r="O36" i="2" s="1"/>
  <c r="O20" i="2" s="1"/>
  <c r="O18" i="2" l="1"/>
  <c r="O25" i="2" s="1"/>
  <c r="U37" i="2"/>
  <c r="T38" i="2"/>
  <c r="T37" i="2" s="1"/>
  <c r="T20" i="2" s="1"/>
  <c r="N24" i="2"/>
  <c r="N23" i="2"/>
  <c r="N22" i="2"/>
  <c r="N21" i="2"/>
  <c r="N19" i="2"/>
  <c r="T24" i="2"/>
  <c r="T23" i="2"/>
  <c r="T22" i="2"/>
  <c r="T21" i="2"/>
  <c r="T19" i="2"/>
  <c r="T18" i="2" l="1"/>
  <c r="T25" i="2" s="1"/>
  <c r="I39" i="2"/>
  <c r="I24" i="2"/>
  <c r="I23" i="2"/>
  <c r="I22" i="2"/>
  <c r="I21" i="2"/>
  <c r="I19" i="2"/>
  <c r="L38" i="2"/>
  <c r="L37" i="2" s="1"/>
  <c r="L20" i="2" s="1"/>
  <c r="L24" i="2"/>
  <c r="L23" i="2"/>
  <c r="L22" i="2"/>
  <c r="L21" i="2"/>
  <c r="I38" i="2" l="1"/>
  <c r="I37" i="2" s="1"/>
  <c r="I20" i="2" s="1"/>
  <c r="I18" i="2" s="1"/>
  <c r="I25" i="2" s="1"/>
  <c r="N39" i="2"/>
  <c r="N38" i="2" s="1"/>
  <c r="N37" i="2" s="1"/>
  <c r="N20" i="2" s="1"/>
  <c r="N18" i="2" s="1"/>
  <c r="N25" i="2" s="1"/>
  <c r="L18" i="2"/>
  <c r="L25" i="2" s="1"/>
  <c r="P25" i="2" l="1"/>
  <c r="Q25" i="2"/>
  <c r="R25" i="2"/>
  <c r="S25" i="2"/>
  <c r="U25" i="2"/>
  <c r="V25" i="2"/>
  <c r="W25" i="2"/>
  <c r="K25" i="2" l="1"/>
  <c r="J25" i="2"/>
  <c r="H22" i="2" l="1"/>
  <c r="G22" i="2"/>
  <c r="H36" i="2"/>
  <c r="G38" i="2"/>
  <c r="G37" i="2" s="1"/>
  <c r="G19" i="2"/>
  <c r="H24" i="2"/>
  <c r="G24" i="2"/>
  <c r="H23" i="2"/>
  <c r="G23" i="2"/>
  <c r="H21" i="2"/>
  <c r="G21" i="2"/>
  <c r="D22" i="2"/>
  <c r="D38" i="2"/>
  <c r="D37" i="2" s="1"/>
  <c r="D19" i="2"/>
  <c r="D24" i="2"/>
  <c r="D23" i="2"/>
  <c r="D21" i="2"/>
  <c r="G36" i="2" l="1"/>
  <c r="G20" i="2" s="1"/>
  <c r="G18" i="2" s="1"/>
  <c r="G25" i="2" s="1"/>
  <c r="D36" i="2"/>
  <c r="D20" i="2" s="1"/>
  <c r="D18" i="2" s="1"/>
  <c r="D25" i="2" s="1"/>
  <c r="H25" i="2"/>
  <c r="M25" i="2" l="1"/>
</calcChain>
</file>

<file path=xl/sharedStrings.xml><?xml version="1.0" encoding="utf-8"?>
<sst xmlns="http://schemas.openxmlformats.org/spreadsheetml/2006/main" count="618" uniqueCount="113">
  <si>
    <t>к приказу Минэнерго России</t>
  </si>
  <si>
    <t xml:space="preserve">  Наименование инвестиционного проекта (группы инвестиционных проектов)</t>
  </si>
  <si>
    <t>План</t>
  </si>
  <si>
    <t>Факт</t>
  </si>
  <si>
    <t>федерального бюджета</t>
  </si>
  <si>
    <t>иных источников финансирования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</si>
  <si>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</si>
  <si>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</si>
  <si>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</si>
  <si>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</si>
  <si>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</si>
  <si>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</si>
  <si>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</si>
  <si>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</si>
  <si>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</si>
  <si>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</si>
  <si>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</si>
  <si>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</si>
  <si>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</si>
  <si>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</si>
  <si>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1.1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</si>
  <si>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</si>
  <si>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</si>
  <si>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</si>
  <si>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</si>
  <si>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</si>
  <si>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</si>
  <si>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</si>
  <si>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</si>
  <si>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</si>
  <si>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</si>
  <si>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</si>
  <si>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</si>
  <si>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</si>
  <si>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1.2</t>
  </si>
  <si>
    <t>Реконструкция, модернизация, техническое перевооружение всего, в том числе:</t>
  </si>
  <si>
    <t>1.2.1</t>
  </si>
  <si>
    <t>1.2.1.1</t>
  </si>
  <si>
    <t>Реконструкция, модернизация, техническое перевооружение линий электропередачи,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</si>
  <si>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</si>
  <si>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</si>
  <si>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</si>
  <si>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</si>
  <si>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</si>
  <si>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</si>
  <si>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</si>
  <si>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4</t>
  </si>
  <si>
    <t>5</t>
  </si>
  <si>
    <t>6</t>
  </si>
  <si>
    <t>7</t>
  </si>
  <si>
    <t>8</t>
  </si>
  <si>
    <t>Номер группы инвестиционных проектов</t>
  </si>
  <si>
    <t>Идентификатор инвестиционного проекта</t>
  </si>
  <si>
    <t>нд</t>
  </si>
  <si>
    <t>Общий объем финансирования, в том числе за счет: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</si>
  <si>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</si>
  <si>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</si>
  <si>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0.2.</t>
  </si>
  <si>
    <t>город Москва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</si>
  <si>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</si>
  <si>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</si>
  <si>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</si>
  <si>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</si>
  <si>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</si>
  <si>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</si>
  <si>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1.2.1.1.1</t>
  </si>
  <si>
    <t>1.2.2.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</si>
  <si>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</si>
  <si>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Отчет о реализации инвестиционной программы Муниципальное унитарное предприятие "Троицкая электросеть"</t>
  </si>
  <si>
    <t>от «_25_» _апреля_ 2018 г. №_320_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</si>
  <si>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</si>
  <si>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млн.руб. (с НДС)</t>
  </si>
  <si>
    <t>9</t>
  </si>
  <si>
    <t>10</t>
  </si>
  <si>
    <t>11</t>
  </si>
  <si>
    <t>12</t>
  </si>
  <si>
    <t>13</t>
  </si>
  <si>
    <t>Отклонение от плана финансирования по итогам отчетного пириода</t>
  </si>
  <si>
    <t>Причины отклонений</t>
  </si>
  <si>
    <t>млн.рублей (с НДС)</t>
  </si>
  <si>
    <t>%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</si>
  <si>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</si>
  <si>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</si>
  <si>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</si>
  <si>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</si>
  <si>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</si>
  <si>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</si>
  <si>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</si>
  <si>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</si>
  <si>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</si>
  <si>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</si>
  <si>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Директор</t>
  </si>
  <si>
    <t>Воробьева А.П.</t>
  </si>
  <si>
    <t>Приложение  № 11</t>
  </si>
  <si>
    <t>1.2.1.1.2</t>
  </si>
  <si>
    <t>за 4 квартал 2021 года</t>
  </si>
  <si>
    <t>Год раскрытия информации: 2022 год</t>
  </si>
  <si>
    <t>Утвержденные плановые значения показателей приведены в соответствии с  приказом Департамента экономической политики и развития города Москвы от 28.10.2021 года № 515-ТД</t>
  </si>
  <si>
    <t>1.1.1.3.1</t>
  </si>
  <si>
    <t>Строительство ТП-593 с кабельными линиями 10кВ для электроснабжения земельного участка с кад. № з/у 50:54:0020317:11</t>
  </si>
  <si>
    <t>Всего 2021 год</t>
  </si>
  <si>
    <t>L_2.1.1.2021</t>
  </si>
  <si>
    <t xml:space="preserve">Реконструкция ТП-519. Замена 10 низковольтных панелей в РУ-0,4кВ. </t>
  </si>
  <si>
    <t>L_1.1.1.2021</t>
  </si>
  <si>
    <t xml:space="preserve">Реконструкция ТП-504. Замена 10 низковольтных панелей в РУ-0,4кВ. </t>
  </si>
  <si>
    <t>L_1.1.2.2021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</si>
  <si>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</si>
  <si>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</si>
  <si>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</si>
  <si>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 всего, в том числе:</t>
  </si>
  <si>
    <t>1.2.2.2.1</t>
  </si>
  <si>
    <t>Реконструкция КЛ-0,4 кВ ул. Центральная д.8 - ул. Центральная д.6</t>
  </si>
  <si>
    <t>L_1.1.3.2021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</si>
</sst>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#,##0.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1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7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3" fillId="8" borderId="5" applyNumberFormat="0" applyAlignment="0" applyProtection="0"/>
    <xf numFmtId="0" fontId="14" fillId="21" borderId="6" applyNumberFormat="0" applyAlignment="0" applyProtection="0"/>
    <xf numFmtId="0" fontId="15" fillId="21" borderId="5" applyNumberForma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22" borderId="11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0" fillId="24" borderId="12" applyNumberFormat="0" applyFon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13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5" borderId="0" applyNumberFormat="0" applyBorder="0" applyAlignment="0" applyProtection="0"/>
  </cellStyleXfs>
  <cellXfs count="58">
    <xf numFmtId="0" fontId="0" fillId="0" borderId="0" xfId="0"/>
    <xf numFmtId="0" fontId="2" fillId="0" borderId="0" xfId="5" applyFont="1" applyFill="1"/>
    <xf numFmtId="0" fontId="2" fillId="0" borderId="0" xfId="5" applyFont="1"/>
    <xf numFmtId="0" fontId="2" fillId="0" borderId="2" xfId="5" applyFont="1" applyFill="1" applyBorder="1" applyAlignment="1">
      <alignment horizontal="center" vertical="center" wrapText="1"/>
    </xf>
    <xf numFmtId="49" fontId="2" fillId="0" borderId="2" xfId="5" applyNumberFormat="1" applyFont="1" applyFill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horizontal="center" vertical="center" wrapText="1"/>
    </xf>
    <xf numFmtId="165" fontId="2" fillId="0" borderId="0" xfId="5" applyNumberFormat="1" applyFont="1"/>
    <xf numFmtId="0" fontId="2" fillId="0" borderId="0" xfId="5" applyNumberFormat="1" applyFont="1"/>
    <xf numFmtId="0" fontId="3" fillId="0" borderId="0" xfId="5" applyFont="1" applyFill="1" applyAlignment="1">
      <alignment vertical="center"/>
    </xf>
    <xf numFmtId="0" fontId="5" fillId="0" borderId="0" xfId="3" applyFont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33" fillId="0" borderId="0" xfId="1" applyFont="1" applyAlignment="1">
      <alignment horizontal="right"/>
    </xf>
    <xf numFmtId="0" fontId="31" fillId="0" borderId="0" xfId="0" applyFont="1" applyFill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right"/>
    </xf>
    <xf numFmtId="0" fontId="9" fillId="0" borderId="2" xfId="5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8" fillId="0" borderId="2" xfId="158" applyNumberFormat="1" applyFont="1" applyFill="1" applyBorder="1" applyAlignment="1">
      <alignment horizontal="center" vertical="center"/>
    </xf>
    <xf numFmtId="0" fontId="9" fillId="0" borderId="2" xfId="158" applyFont="1" applyFill="1" applyBorder="1" applyAlignment="1">
      <alignment horizontal="center" vertical="center" wrapText="1"/>
    </xf>
    <xf numFmtId="0" fontId="9" fillId="0" borderId="2" xfId="158" applyFont="1" applyFill="1" applyBorder="1" applyAlignment="1">
      <alignment horizontal="center" wrapText="1"/>
    </xf>
    <xf numFmtId="0" fontId="8" fillId="0" borderId="2" xfId="158" applyFont="1" applyFill="1" applyBorder="1" applyAlignment="1">
      <alignment horizontal="center" vertical="center" wrapText="1"/>
    </xf>
    <xf numFmtId="49" fontId="8" fillId="2" borderId="2" xfId="158" applyNumberFormat="1" applyFont="1" applyFill="1" applyBorder="1" applyAlignment="1">
      <alignment horizontal="center" vertical="center"/>
    </xf>
    <xf numFmtId="0" fontId="8" fillId="0" borderId="2" xfId="158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4" fontId="9" fillId="0" borderId="2" xfId="5" applyNumberFormat="1" applyFont="1" applyFill="1" applyBorder="1" applyAlignment="1">
      <alignment horizontal="center" vertical="center" wrapText="1"/>
    </xf>
    <xf numFmtId="168" fontId="9" fillId="0" borderId="2" xfId="5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158" applyFont="1" applyFill="1" applyBorder="1" applyAlignment="1">
      <alignment horizontal="left" vertical="center" wrapText="1"/>
    </xf>
    <xf numFmtId="49" fontId="34" fillId="0" borderId="2" xfId="158" applyNumberFormat="1" applyFont="1" applyFill="1" applyBorder="1" applyAlignment="1">
      <alignment horizontal="center" vertical="center"/>
    </xf>
    <xf numFmtId="0" fontId="3" fillId="0" borderId="2" xfId="158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 wrapText="1"/>
    </xf>
    <xf numFmtId="165" fontId="9" fillId="0" borderId="2" xfId="5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6" fillId="0" borderId="2" xfId="0" applyFont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49" fontId="37" fillId="2" borderId="2" xfId="158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2" fillId="0" borderId="0" xfId="158" applyFont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1" xfId="5" applyFont="1" applyFill="1" applyBorder="1" applyAlignment="1">
      <alignment horizontal="center" vertical="center" textRotation="90" wrapText="1"/>
    </xf>
    <xf numFmtId="0" fontId="9" fillId="0" borderId="4" xfId="5" applyFont="1" applyFill="1" applyBorder="1" applyAlignment="1">
      <alignment horizontal="center" vertical="center" textRotation="90" wrapText="1"/>
    </xf>
    <xf numFmtId="0" fontId="9" fillId="0" borderId="2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/>
    </xf>
    <xf numFmtId="0" fontId="9" fillId="0" borderId="14" xfId="5" applyFont="1" applyFill="1" applyBorder="1" applyAlignment="1">
      <alignment horizontal="center" vertical="center" wrapText="1"/>
    </xf>
    <xf numFmtId="0" fontId="9" fillId="0" borderId="15" xfId="5" applyFont="1" applyFill="1" applyBorder="1" applyAlignment="1">
      <alignment horizontal="center" vertical="center" wrapText="1"/>
    </xf>
    <xf numFmtId="0" fontId="9" fillId="0" borderId="16" xfId="5" applyFont="1" applyFill="1" applyBorder="1" applyAlignment="1">
      <alignment horizontal="center" vertical="center" wrapText="1"/>
    </xf>
    <xf numFmtId="0" fontId="9" fillId="0" borderId="17" xfId="5" applyFont="1" applyFill="1" applyBorder="1" applyAlignment="1">
      <alignment horizontal="center" vertical="center" wrapText="1"/>
    </xf>
  </cellXfs>
  <cellStyles count="241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Normal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2 2" xfId="42"/>
    <cellStyle name="Обычный 2" xfId="5"/>
    <cellStyle name="Обычный 2 2" xfId="4"/>
    <cellStyle name="Обычный 2 26 2" xfId="43"/>
    <cellStyle name="Обычный 3" xfId="1"/>
    <cellStyle name="Обычный 3 10" xfId="44"/>
    <cellStyle name="Обычный 3 13" xfId="45"/>
    <cellStyle name="Обычный 3 14" xfId="46"/>
    <cellStyle name="Обычный 3 15" xfId="47"/>
    <cellStyle name="Обычный 3 2" xfId="48"/>
    <cellStyle name="Обычный 3 2 2" xfId="49"/>
    <cellStyle name="Обычный 3 2 2 2" xfId="50"/>
    <cellStyle name="Обычный 3 20" xfId="51"/>
    <cellStyle name="Обычный 3 21" xfId="52"/>
    <cellStyle name="Обычный 3 3" xfId="53"/>
    <cellStyle name="Обычный 3 7" xfId="54"/>
    <cellStyle name="Обычный 3 8" xfId="55"/>
    <cellStyle name="Обычный 4" xfId="2"/>
    <cellStyle name="Обычный 4 2" xfId="56"/>
    <cellStyle name="Обычный 5" xfId="57"/>
    <cellStyle name="Обычный 6" xfId="58"/>
    <cellStyle name="Обычный 6 2" xfId="59"/>
    <cellStyle name="Обычный 6 2 2" xfId="60"/>
    <cellStyle name="Обычный 6 2 2 2" xfId="61"/>
    <cellStyle name="Обычный 6 2 2 2 2" xfId="62"/>
    <cellStyle name="Обычный 6 2 2 2 2 2" xfId="63"/>
    <cellStyle name="Обычный 6 2 2 2 2 2 2" xfId="64"/>
    <cellStyle name="Обычный 6 2 2 2 2 2 3" xfId="65"/>
    <cellStyle name="Обычный 6 2 2 2 2 3" xfId="66"/>
    <cellStyle name="Обычный 6 2 2 2 2 4" xfId="67"/>
    <cellStyle name="Обычный 6 2 2 2 3" xfId="68"/>
    <cellStyle name="Обычный 6 2 2 2 3 2" xfId="69"/>
    <cellStyle name="Обычный 6 2 2 2 3 3" xfId="70"/>
    <cellStyle name="Обычный 6 2 2 2 4" xfId="71"/>
    <cellStyle name="Обычный 6 2 2 2 5" xfId="72"/>
    <cellStyle name="Обычный 6 2 2 3" xfId="73"/>
    <cellStyle name="Обычный 6 2 2 3 2" xfId="74"/>
    <cellStyle name="Обычный 6 2 2 3 2 2" xfId="75"/>
    <cellStyle name="Обычный 6 2 2 3 2 3" xfId="76"/>
    <cellStyle name="Обычный 6 2 2 3 3" xfId="77"/>
    <cellStyle name="Обычный 6 2 2 3 4" xfId="78"/>
    <cellStyle name="Обычный 6 2 2 4" xfId="79"/>
    <cellStyle name="Обычный 6 2 2 4 2" xfId="80"/>
    <cellStyle name="Обычный 6 2 2 4 2 2" xfId="81"/>
    <cellStyle name="Обычный 6 2 2 4 2 3" xfId="82"/>
    <cellStyle name="Обычный 6 2 2 4 3" xfId="83"/>
    <cellStyle name="Обычный 6 2 2 4 4" xfId="84"/>
    <cellStyle name="Обычный 6 2 2 5" xfId="85"/>
    <cellStyle name="Обычный 6 2 2 5 2" xfId="86"/>
    <cellStyle name="Обычный 6 2 2 5 3" xfId="87"/>
    <cellStyle name="Обычный 6 2 2 6" xfId="88"/>
    <cellStyle name="Обычный 6 2 2 7" xfId="89"/>
    <cellStyle name="Обычный 6 2 2 8" xfId="90"/>
    <cellStyle name="Обычный 6 2 3" xfId="91"/>
    <cellStyle name="Обычный 6 2 3 2" xfId="92"/>
    <cellStyle name="Обычный 6 2 3 2 2" xfId="93"/>
    <cellStyle name="Обычный 6 2 3 2 2 2" xfId="94"/>
    <cellStyle name="Обычный 6 2 3 2 2 2 2" xfId="95"/>
    <cellStyle name="Обычный 6 2 3 2 2 2 3" xfId="96"/>
    <cellStyle name="Обычный 6 2 3 2 2 3" xfId="97"/>
    <cellStyle name="Обычный 6 2 3 2 2 4" xfId="98"/>
    <cellStyle name="Обычный 6 2 3 2 3" xfId="99"/>
    <cellStyle name="Обычный 6 2 3 2 3 2" xfId="100"/>
    <cellStyle name="Обычный 6 2 3 2 3 3" xfId="101"/>
    <cellStyle name="Обычный 6 2 3 2 4" xfId="102"/>
    <cellStyle name="Обычный 6 2 3 2 5" xfId="103"/>
    <cellStyle name="Обычный 6 2 3 3" xfId="104"/>
    <cellStyle name="Обычный 6 2 3 3 2" xfId="105"/>
    <cellStyle name="Обычный 6 2 3 3 2 2" xfId="106"/>
    <cellStyle name="Обычный 6 2 3 3 2 3" xfId="107"/>
    <cellStyle name="Обычный 6 2 3 3 3" xfId="108"/>
    <cellStyle name="Обычный 6 2 3 3 4" xfId="109"/>
    <cellStyle name="Обычный 6 2 3 4" xfId="110"/>
    <cellStyle name="Обычный 6 2 3 4 2" xfId="111"/>
    <cellStyle name="Обычный 6 2 3 4 2 2" xfId="112"/>
    <cellStyle name="Обычный 6 2 3 4 2 3" xfId="113"/>
    <cellStyle name="Обычный 6 2 3 4 3" xfId="114"/>
    <cellStyle name="Обычный 6 2 3 4 4" xfId="115"/>
    <cellStyle name="Обычный 6 2 3 5" xfId="116"/>
    <cellStyle name="Обычный 6 2 3 5 2" xfId="117"/>
    <cellStyle name="Обычный 6 2 3 5 3" xfId="118"/>
    <cellStyle name="Обычный 6 2 3 6" xfId="119"/>
    <cellStyle name="Обычный 6 2 3 7" xfId="120"/>
    <cellStyle name="Обычный 6 2 3 8" xfId="121"/>
    <cellStyle name="Обычный 6 2 4" xfId="122"/>
    <cellStyle name="Обычный 6 2 4 2" xfId="123"/>
    <cellStyle name="Обычный 6 2 4 2 2" xfId="124"/>
    <cellStyle name="Обычный 6 2 4 2 3" xfId="125"/>
    <cellStyle name="Обычный 6 2 4 3" xfId="126"/>
    <cellStyle name="Обычный 6 2 4 4" xfId="127"/>
    <cellStyle name="Обычный 6 2 5" xfId="128"/>
    <cellStyle name="Обычный 6 2 5 2" xfId="129"/>
    <cellStyle name="Обычный 6 2 5 2 2" xfId="130"/>
    <cellStyle name="Обычный 6 2 5 2 3" xfId="131"/>
    <cellStyle name="Обычный 6 2 5 3" xfId="132"/>
    <cellStyle name="Обычный 6 2 5 4" xfId="133"/>
    <cellStyle name="Обычный 6 2 6" xfId="134"/>
    <cellStyle name="Обычный 6 2 6 2" xfId="135"/>
    <cellStyle name="Обычный 6 2 6 3" xfId="136"/>
    <cellStyle name="Обычный 6 2 7" xfId="137"/>
    <cellStyle name="Обычный 6 2 8" xfId="138"/>
    <cellStyle name="Обычный 6 2 9" xfId="139"/>
    <cellStyle name="Обычный 6 3" xfId="140"/>
    <cellStyle name="Обычный 6 3 2" xfId="141"/>
    <cellStyle name="Обычный 6 3 2 2" xfId="142"/>
    <cellStyle name="Обычный 6 3 2 3" xfId="143"/>
    <cellStyle name="Обычный 6 3 3" xfId="144"/>
    <cellStyle name="Обычный 6 3 4" xfId="145"/>
    <cellStyle name="Обычный 6 4" xfId="146"/>
    <cellStyle name="Обычный 6 4 2" xfId="147"/>
    <cellStyle name="Обычный 6 4 2 2" xfId="148"/>
    <cellStyle name="Обычный 6 4 2 3" xfId="149"/>
    <cellStyle name="Обычный 6 4 3" xfId="150"/>
    <cellStyle name="Обычный 6 4 4" xfId="151"/>
    <cellStyle name="Обычный 6 5" xfId="152"/>
    <cellStyle name="Обычный 6 5 2" xfId="153"/>
    <cellStyle name="Обычный 6 5 3" xfId="154"/>
    <cellStyle name="Обычный 6 6" xfId="155"/>
    <cellStyle name="Обычный 6 7" xfId="156"/>
    <cellStyle name="Обычный 6 8" xfId="157"/>
    <cellStyle name="Обычный 7" xfId="158"/>
    <cellStyle name="Обычный 7 13" xfId="3"/>
    <cellStyle name="Обычный 7 2" xfId="159"/>
    <cellStyle name="Обычный 7 2 2" xfId="160"/>
    <cellStyle name="Обычный 7 2 2 2" xfId="161"/>
    <cellStyle name="Обычный 7 2 2 2 2" xfId="162"/>
    <cellStyle name="Обычный 7 2 2 2 3" xfId="163"/>
    <cellStyle name="Обычный 7 2 2 3" xfId="164"/>
    <cellStyle name="Обычный 7 2 2 4" xfId="165"/>
    <cellStyle name="Обычный 7 2 3" xfId="166"/>
    <cellStyle name="Обычный 7 2 3 2" xfId="167"/>
    <cellStyle name="Обычный 7 2 3 2 2" xfId="168"/>
    <cellStyle name="Обычный 7 2 3 2 3" xfId="169"/>
    <cellStyle name="Обычный 7 2 3 3" xfId="170"/>
    <cellStyle name="Обычный 7 2 3 4" xfId="171"/>
    <cellStyle name="Обычный 7 2 4" xfId="172"/>
    <cellStyle name="Обычный 7 2 4 2" xfId="173"/>
    <cellStyle name="Обычный 7 2 4 3" xfId="174"/>
    <cellStyle name="Обычный 7 2 5" xfId="175"/>
    <cellStyle name="Обычный 7 2 6" xfId="176"/>
    <cellStyle name="Обычный 7 2 7" xfId="177"/>
    <cellStyle name="Обычный 8" xfId="178"/>
    <cellStyle name="Обычный 9" xfId="179"/>
    <cellStyle name="Обычный 9 2" xfId="180"/>
    <cellStyle name="Обычный 9 2 2" xfId="181"/>
    <cellStyle name="Обычный 9 2 2 2" xfId="182"/>
    <cellStyle name="Обычный 9 2 2 3" xfId="183"/>
    <cellStyle name="Обычный 9 2 2 4" xfId="184"/>
    <cellStyle name="Обычный 9 2 3" xfId="185"/>
    <cellStyle name="Обычный 9 2 4" xfId="186"/>
    <cellStyle name="Обычный 9 3" xfId="187"/>
    <cellStyle name="Обычный 9 3 2" xfId="188"/>
    <cellStyle name="Обычный 9 3 3" xfId="189"/>
    <cellStyle name="Обычный 9 3 4" xfId="190"/>
    <cellStyle name="Обычный 9 4" xfId="191"/>
    <cellStyle name="Обычный 9 5" xfId="192"/>
    <cellStyle name="Плохой 2" xfId="193"/>
    <cellStyle name="Пояснение 2" xfId="194"/>
    <cellStyle name="Примечание 2" xfId="195"/>
    <cellStyle name="Процентный 2" xfId="196"/>
    <cellStyle name="Процентный 3" xfId="197"/>
    <cellStyle name="Связанная ячейка 2" xfId="198"/>
    <cellStyle name="Стиль 1" xfId="199"/>
    <cellStyle name="Текст предупреждения 2" xfId="200"/>
    <cellStyle name="Финансовый 2" xfId="201"/>
    <cellStyle name="Финансовый 2 2" xfId="202"/>
    <cellStyle name="Финансовый 2 2 2" xfId="203"/>
    <cellStyle name="Финансовый 2 2 2 2" xfId="204"/>
    <cellStyle name="Финансовый 2 2 2 2 2" xfId="205"/>
    <cellStyle name="Финансовый 2 2 2 3" xfId="206"/>
    <cellStyle name="Финансовый 2 2 3" xfId="207"/>
    <cellStyle name="Финансовый 2 2 4" xfId="208"/>
    <cellStyle name="Финансовый 2 3" xfId="209"/>
    <cellStyle name="Финансовый 2 3 2" xfId="210"/>
    <cellStyle name="Финансовый 2 3 2 2" xfId="211"/>
    <cellStyle name="Финансовый 2 3 2 3" xfId="212"/>
    <cellStyle name="Финансовый 2 3 3" xfId="213"/>
    <cellStyle name="Финансовый 2 3 4" xfId="214"/>
    <cellStyle name="Финансовый 2 4" xfId="215"/>
    <cellStyle name="Финансовый 2 4 2" xfId="216"/>
    <cellStyle name="Финансовый 2 4 3" xfId="217"/>
    <cellStyle name="Финансовый 2 5" xfId="218"/>
    <cellStyle name="Финансовый 2 6" xfId="219"/>
    <cellStyle name="Финансовый 2 7" xfId="220"/>
    <cellStyle name="Финансовый 3" xfId="221"/>
    <cellStyle name="Финансовый 3 2" xfId="222"/>
    <cellStyle name="Финансовый 3 2 2" xfId="223"/>
    <cellStyle name="Финансовый 3 2 2 2" xfId="224"/>
    <cellStyle name="Финансовый 3 2 2 3" xfId="225"/>
    <cellStyle name="Финансовый 3 2 3" xfId="226"/>
    <cellStyle name="Финансовый 3 2 4" xfId="227"/>
    <cellStyle name="Финансовый 3 3" xfId="228"/>
    <cellStyle name="Финансовый 3 3 2" xfId="229"/>
    <cellStyle name="Финансовый 3 3 2 2" xfId="230"/>
    <cellStyle name="Финансовый 3 3 2 3" xfId="231"/>
    <cellStyle name="Финансовый 3 3 3" xfId="232"/>
    <cellStyle name="Финансовый 3 3 4" xfId="233"/>
    <cellStyle name="Финансовый 3 4" xfId="234"/>
    <cellStyle name="Финансовый 3 4 2" xfId="235"/>
    <cellStyle name="Финансовый 3 4 3" xfId="236"/>
    <cellStyle name="Финансовый 3 5" xfId="237"/>
    <cellStyle name="Финансовый 3 6" xfId="238"/>
    <cellStyle name="Финансовый 3 7" xfId="239"/>
    <cellStyle name="Хороший 2" xfId="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fs\Common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5;&#1088;&#1086;&#1077;&#1082;&#1090;&#1099;\&#1041;&#1080;&#1079;&#1085;&#1077;&#1089;-&#1087;&#1083;&#1072;&#1085;&#1080;&#1088;&#1086;&#1074;&#1072;&#1085;&#1080;&#1077;\&#1041;&#1055;%202015%20&#1087;&#1083;&#1072;&#1085;_08.2014\&#1060;&#1086;&#1088;&#1084;&#1072;&#1090;%20&#1041;&#1055;%202015_&#1054;&#106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4;%20&#1050;&#1057;\&#1044;&#1048;&#1055;%20-%202008\!!!%20&#1054;&#1041;&#1054;&#1057;&#1053;&#1054;&#1042;&#1067;&#1042;&#1040;&#1070;&#1065;&#1048;&#1045;%20&#1052;&#1040;&#1058;&#1045;&#1056;&#1048;&#1040;&#1051;&#1067;%20&#1055;&#1054;%20&#1048;&#1055;&#1056;\&#1048;&#1089;&#1093;&#1086;&#1076;&#1085;&#1099;&#1081;%20&#1092;&#1072;&#1081;&#1083;%20&#1076;&#1083;&#1103;%20&#1087;&#1072;&#1089;&#1087;&#1086;&#1088;&#1090;&#1086;&#1074;\1_&#1050;&#1059;&#106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LIC\&#1044;%20&#1101;&#1082;.%20&#1080;%20&#1092;&#1080;&#1085;&#1072;&#1085;&#1089;&#1086;&#1074;\03_&#1041;&#1055;\&#1041;&#1055;_2014_&#1087;&#1088;&#1086;&#1075;&#1085;&#1086;&#1079;\&#1040;&#1069;_&#1040;&#1056;&#1052;_&#1041;&#1055;_2014-2019_4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4;%20&#1050;&#1057;\&#1044;&#1048;&#1055;%20-%202008\!!!%20&#1054;&#1041;&#1054;&#1057;&#1053;&#1054;&#1042;&#1067;&#1042;&#1040;&#1070;&#1065;&#1048;&#1045;%20&#1052;&#1040;&#1058;&#1045;&#1056;&#1048;&#1040;&#1051;&#1067;%20&#1055;&#1054;%20&#1048;&#1055;&#1056;\&#1048;&#1089;&#1093;&#1086;&#1076;&#1085;&#1099;&#1081;%20&#1092;&#1072;&#1081;&#1083;%20&#1076;&#1083;&#1103;%20&#1087;&#1072;&#1089;&#1087;&#1086;&#1088;&#1090;&#1086;&#1074;\3_&#1050;&#106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>
            <v>0</v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>
            <v>0</v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>
            <v>0</v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>
            <v>0</v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>
            <v>0</v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>
            <v>0</v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>
            <v>0</v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>
            <v>0</v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>
            <v>0</v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>
            <v>0</v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>
            <v>0</v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>
            <v>0</v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>
            <v>0</v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>
            <v>0</v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>
            <v>0</v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18 Оптимизация АУР"/>
      <sheetName val="t_настройки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H3" t="e">
            <v>#REF!</v>
          </cell>
        </row>
        <row r="9">
          <cell r="J9">
            <v>0.5</v>
          </cell>
        </row>
      </sheetData>
      <sheetData sheetId="22" refreshError="1"/>
      <sheetData sheetId="23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2014</v>
          </cell>
        </row>
        <row r="78">
          <cell r="I78">
            <v>14</v>
          </cell>
        </row>
        <row r="81">
          <cell r="I81">
            <v>7</v>
          </cell>
        </row>
        <row r="87">
          <cell r="I87" t="str">
            <v>ОАО «МРСК Юга»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КУЭ"/>
      <sheetName val="База"/>
      <sheetName val="1. паспорт местоположение"/>
      <sheetName val="2. паспорт  ТП"/>
      <sheetName val="3.1. паспорт Техсостояние ПС"/>
      <sheetName val="3.2 паспорт Техсостояние ЛЭП"/>
      <sheetName val="3.3 паспорт описание"/>
      <sheetName val="3.4. Паспорт надежность"/>
      <sheetName val="4. паспортбюджет"/>
      <sheetName val="5. анализ эконом эфф+"/>
      <sheetName val="6.1. Паспорт сетевой график"/>
      <sheetName val="6.2. Паспорт фин осв ввод"/>
      <sheetName val="7. Паспорт отчет о закупке"/>
      <sheetName val="8. Общие свед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t_настройки"/>
      <sheetName val="Регионы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84">
          <cell r="I84">
            <v>4</v>
          </cell>
        </row>
      </sheetData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Баланс ээ"/>
      <sheetName val="Баланс мощности"/>
      <sheetName val="regs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КЭ"/>
      <sheetName val="База"/>
      <sheetName val="Филиалы"/>
      <sheetName val="Лист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 refreshError="1"/>
      <sheetData sheetId="1" refreshError="1"/>
      <sheetData sheetId="2" refreshError="1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51"/>
  <sheetViews>
    <sheetView tabSelected="1" topLeftCell="A10" zoomScale="85" zoomScaleNormal="85" workbookViewId="0">
      <pane xSplit="3" ySplit="9" topLeftCell="D19" activePane="bottomRight" state="frozen"/>
      <selection activeCell="A10" sqref="A10"/>
      <selection pane="topRight" activeCell="D10" sqref="D10"/>
      <selection pane="bottomLeft" activeCell="A19" sqref="A19"/>
      <selection pane="bottomRight" activeCell="X38" sqref="X38:X39"/>
    </sheetView>
  </sheetViews>
  <sheetFormatPr defaultColWidth="9.140625" defaultRowHeight="15.75" x14ac:dyDescent="0.25"/>
  <cols>
    <col min="1" max="1" width="12.140625" style="2" customWidth="1"/>
    <col min="2" max="2" width="37.5703125" style="2" customWidth="1"/>
    <col min="3" max="3" width="17.28515625" style="2" customWidth="1"/>
    <col min="4" max="5" width="8.28515625" style="2" customWidth="1"/>
    <col min="6" max="6" width="9.42578125" style="2" customWidth="1"/>
    <col min="7" max="7" width="11.140625" style="2" customWidth="1"/>
    <col min="8" max="8" width="9.7109375" style="2" customWidth="1"/>
    <col min="9" max="9" width="8.5703125" style="2" customWidth="1"/>
    <col min="10" max="10" width="8.28515625" style="2" customWidth="1"/>
    <col min="11" max="11" width="9.85546875" style="2" customWidth="1"/>
    <col min="12" max="12" width="11.7109375" style="2" customWidth="1"/>
    <col min="13" max="18" width="8.28515625" style="2" customWidth="1"/>
    <col min="19" max="19" width="9.5703125" style="2" customWidth="1"/>
    <col min="20" max="23" width="8.28515625" style="2" customWidth="1"/>
    <col min="24" max="24" width="21.7109375" style="2" customWidth="1"/>
    <col min="25" max="16384" width="9.140625" style="2"/>
  </cols>
  <sheetData>
    <row r="1" spans="1:24" x14ac:dyDescent="0.25">
      <c r="A1" s="1"/>
      <c r="B1" s="1"/>
      <c r="C1" s="1"/>
      <c r="X1" s="14" t="s">
        <v>93</v>
      </c>
    </row>
    <row r="2" spans="1:24" x14ac:dyDescent="0.25">
      <c r="A2" s="1"/>
      <c r="B2" s="1"/>
      <c r="C2" s="1"/>
      <c r="X2" s="15" t="s">
        <v>0</v>
      </c>
    </row>
    <row r="3" spans="1:24" x14ac:dyDescent="0.25">
      <c r="A3" s="1"/>
      <c r="B3" s="1"/>
      <c r="C3" s="1"/>
      <c r="X3" s="15" t="s">
        <v>69</v>
      </c>
    </row>
    <row r="4" spans="1:24" ht="18.75" x14ac:dyDescent="0.25">
      <c r="A4" s="42" t="s">
        <v>70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4" ht="18.75" x14ac:dyDescent="0.3">
      <c r="A5" s="43" t="s">
        <v>95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8.75" x14ac:dyDescent="0.25">
      <c r="A6" s="44" t="s">
        <v>68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</row>
    <row r="7" spans="1:24" ht="18.75" x14ac:dyDescent="0.3">
      <c r="A7" s="46"/>
      <c r="B7" s="46"/>
      <c r="C7" s="46"/>
      <c r="D7" s="10"/>
      <c r="E7" s="10"/>
      <c r="F7" s="10"/>
      <c r="G7" s="10"/>
      <c r="H7" s="10"/>
      <c r="I7" s="10"/>
      <c r="J7" s="11"/>
      <c r="K7" s="11"/>
      <c r="L7" s="11"/>
      <c r="M7" s="12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8.75" x14ac:dyDescent="0.3">
      <c r="A8" s="45" t="s">
        <v>96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</row>
    <row r="9" spans="1:24" ht="18.75" x14ac:dyDescent="0.25">
      <c r="A9" s="42"/>
      <c r="B9" s="42"/>
      <c r="C9" s="42"/>
      <c r="D9" s="13"/>
      <c r="E9" s="13"/>
      <c r="F9" s="13"/>
      <c r="G9" s="13"/>
      <c r="H9" s="13"/>
      <c r="I9" s="13"/>
      <c r="J9" s="13"/>
      <c r="K9" s="13"/>
      <c r="L9" s="13"/>
      <c r="M9" s="13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18.75" customHeight="1" x14ac:dyDescent="0.3">
      <c r="A10" s="45" t="s">
        <v>97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</row>
    <row r="11" spans="1:24" x14ac:dyDescent="0.25">
      <c r="A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4" ht="30.75" customHeight="1" x14ac:dyDescent="0.25">
      <c r="A12" s="49" t="s">
        <v>51</v>
      </c>
      <c r="B12" s="49" t="s">
        <v>1</v>
      </c>
      <c r="C12" s="49" t="s">
        <v>52</v>
      </c>
      <c r="D12" s="49" t="s">
        <v>71</v>
      </c>
      <c r="E12" s="49"/>
      <c r="F12" s="49"/>
      <c r="G12" s="49"/>
      <c r="H12" s="49"/>
      <c r="I12" s="49"/>
      <c r="J12" s="49"/>
      <c r="K12" s="49"/>
      <c r="L12" s="49"/>
      <c r="M12" s="49"/>
      <c r="N12" s="49" t="s">
        <v>77</v>
      </c>
      <c r="O12" s="49"/>
      <c r="P12" s="49"/>
      <c r="Q12" s="49"/>
      <c r="R12" s="49"/>
      <c r="S12" s="49"/>
      <c r="T12" s="49"/>
      <c r="U12" s="49"/>
      <c r="V12" s="49"/>
      <c r="W12" s="49"/>
      <c r="X12" s="50" t="s">
        <v>78</v>
      </c>
    </row>
    <row r="13" spans="1:24" ht="18" customHeight="1" x14ac:dyDescent="0.25">
      <c r="A13" s="49"/>
      <c r="B13" s="49"/>
      <c r="C13" s="49"/>
      <c r="D13" s="49" t="s">
        <v>100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1"/>
    </row>
    <row r="14" spans="1:24" ht="24.75" customHeight="1" x14ac:dyDescent="0.25">
      <c r="A14" s="49"/>
      <c r="B14" s="49"/>
      <c r="C14" s="49"/>
      <c r="D14" s="49" t="s">
        <v>2</v>
      </c>
      <c r="E14" s="49"/>
      <c r="F14" s="49"/>
      <c r="G14" s="49"/>
      <c r="H14" s="49"/>
      <c r="I14" s="49" t="s">
        <v>3</v>
      </c>
      <c r="J14" s="49"/>
      <c r="K14" s="49"/>
      <c r="L14" s="49"/>
      <c r="M14" s="49"/>
      <c r="N14" s="54" t="s">
        <v>54</v>
      </c>
      <c r="O14" s="55"/>
      <c r="P14" s="54" t="s">
        <v>4</v>
      </c>
      <c r="Q14" s="55"/>
      <c r="R14" s="54" t="s">
        <v>55</v>
      </c>
      <c r="S14" s="55"/>
      <c r="T14" s="54" t="s">
        <v>56</v>
      </c>
      <c r="U14" s="55"/>
      <c r="V14" s="54" t="s">
        <v>5</v>
      </c>
      <c r="W14" s="55"/>
      <c r="X14" s="51"/>
    </row>
    <row r="15" spans="1:24" ht="65.25" customHeight="1" x14ac:dyDescent="0.25">
      <c r="A15" s="49"/>
      <c r="B15" s="49"/>
      <c r="C15" s="49"/>
      <c r="D15" s="47" t="s">
        <v>54</v>
      </c>
      <c r="E15" s="47" t="s">
        <v>4</v>
      </c>
      <c r="F15" s="47" t="s">
        <v>55</v>
      </c>
      <c r="G15" s="47" t="s">
        <v>56</v>
      </c>
      <c r="H15" s="47" t="s">
        <v>5</v>
      </c>
      <c r="I15" s="47" t="s">
        <v>54</v>
      </c>
      <c r="J15" s="47" t="s">
        <v>4</v>
      </c>
      <c r="K15" s="47" t="s">
        <v>55</v>
      </c>
      <c r="L15" s="47" t="s">
        <v>56</v>
      </c>
      <c r="M15" s="47" t="s">
        <v>5</v>
      </c>
      <c r="N15" s="56"/>
      <c r="O15" s="57"/>
      <c r="P15" s="56"/>
      <c r="Q15" s="57"/>
      <c r="R15" s="56"/>
      <c r="S15" s="57"/>
      <c r="T15" s="56"/>
      <c r="U15" s="57"/>
      <c r="V15" s="56"/>
      <c r="W15" s="57"/>
      <c r="X15" s="51"/>
    </row>
    <row r="16" spans="1:24" ht="51" customHeight="1" x14ac:dyDescent="0.25">
      <c r="A16" s="49"/>
      <c r="B16" s="49"/>
      <c r="C16" s="49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16" t="s">
        <v>79</v>
      </c>
      <c r="O16" s="16" t="s">
        <v>80</v>
      </c>
      <c r="P16" s="16" t="s">
        <v>79</v>
      </c>
      <c r="Q16" s="16" t="s">
        <v>80</v>
      </c>
      <c r="R16" s="16" t="s">
        <v>79</v>
      </c>
      <c r="S16" s="16" t="s">
        <v>80</v>
      </c>
      <c r="T16" s="16" t="s">
        <v>79</v>
      </c>
      <c r="U16" s="16" t="s">
        <v>80</v>
      </c>
      <c r="V16" s="16" t="s">
        <v>79</v>
      </c>
      <c r="W16" s="16" t="s">
        <v>80</v>
      </c>
      <c r="X16" s="52"/>
    </row>
    <row r="17" spans="1:28" ht="19.5" customHeight="1" x14ac:dyDescent="0.25">
      <c r="A17" s="3">
        <v>1</v>
      </c>
      <c r="B17" s="3">
        <v>2</v>
      </c>
      <c r="C17" s="3">
        <v>3</v>
      </c>
      <c r="D17" s="4" t="s">
        <v>46</v>
      </c>
      <c r="E17" s="4" t="s">
        <v>47</v>
      </c>
      <c r="F17" s="4" t="s">
        <v>48</v>
      </c>
      <c r="G17" s="4" t="s">
        <v>49</v>
      </c>
      <c r="H17" s="4" t="s">
        <v>50</v>
      </c>
      <c r="I17" s="4" t="s">
        <v>72</v>
      </c>
      <c r="J17" s="4" t="s">
        <v>73</v>
      </c>
      <c r="K17" s="4" t="s">
        <v>74</v>
      </c>
      <c r="L17" s="4" t="s">
        <v>75</v>
      </c>
      <c r="M17" s="4" t="s">
        <v>76</v>
      </c>
      <c r="N17" s="4" t="s">
        <v>81</v>
      </c>
      <c r="O17" s="4" t="s">
        <v>82</v>
      </c>
      <c r="P17" s="4" t="s">
        <v>83</v>
      </c>
      <c r="Q17" s="4" t="s">
        <v>84</v>
      </c>
      <c r="R17" s="4" t="s">
        <v>85</v>
      </c>
      <c r="S17" s="4" t="s">
        <v>86</v>
      </c>
      <c r="T17" s="4" t="s">
        <v>87</v>
      </c>
      <c r="U17" s="4" t="s">
        <v>88</v>
      </c>
      <c r="V17" s="4" t="s">
        <v>89</v>
      </c>
      <c r="W17" s="4" t="s">
        <v>90</v>
      </c>
      <c r="X17" s="3">
        <v>24</v>
      </c>
    </row>
    <row r="18" spans="1:28" ht="38.25" customHeight="1" x14ac:dyDescent="0.25">
      <c r="A18" s="31" t="s">
        <v>6</v>
      </c>
      <c r="B18" s="32" t="s">
        <v>7</v>
      </c>
      <c r="C18" s="17" t="s">
        <v>53</v>
      </c>
      <c r="D18" s="33">
        <f>SUM(D19:D24)</f>
        <v>15.137</v>
      </c>
      <c r="E18" s="18" t="s">
        <v>53</v>
      </c>
      <c r="F18" s="18" t="s">
        <v>53</v>
      </c>
      <c r="G18" s="33">
        <f t="shared" ref="G18:H18" si="0">SUM(G19:G24)</f>
        <v>6.6159999999999997</v>
      </c>
      <c r="H18" s="33">
        <f t="shared" si="0"/>
        <v>8.5210000000000008</v>
      </c>
      <c r="I18" s="33">
        <f>SUM(I19:I24)</f>
        <v>16.183</v>
      </c>
      <c r="J18" s="5" t="s">
        <v>53</v>
      </c>
      <c r="K18" s="5" t="s">
        <v>53</v>
      </c>
      <c r="L18" s="33">
        <f t="shared" ref="L18:M18" si="1">SUM(L19:L24)</f>
        <v>7.5270000000000001</v>
      </c>
      <c r="M18" s="33">
        <f t="shared" si="1"/>
        <v>8.6560000000000006</v>
      </c>
      <c r="N18" s="33">
        <f>SUM(N19:N24)</f>
        <v>-1.0459999999999998</v>
      </c>
      <c r="O18" s="18">
        <f>SUM(O19:O22)/2</f>
        <v>-7.4550000000000001</v>
      </c>
      <c r="P18" s="5" t="s">
        <v>53</v>
      </c>
      <c r="Q18" s="5" t="s">
        <v>53</v>
      </c>
      <c r="R18" s="5" t="s">
        <v>53</v>
      </c>
      <c r="S18" s="5" t="s">
        <v>53</v>
      </c>
      <c r="T18" s="33">
        <f t="shared" ref="T18:V18" si="2">SUM(T19:T24)</f>
        <v>-0.91100000000000003</v>
      </c>
      <c r="U18" s="5">
        <f>SUM(U19:U24)/2</f>
        <v>-6.665</v>
      </c>
      <c r="V18" s="33">
        <f t="shared" si="2"/>
        <v>-0.13499999999999979</v>
      </c>
      <c r="W18" s="5">
        <f>SUM(W19:W24)/2</f>
        <v>-0.79</v>
      </c>
      <c r="X18" s="5" t="s">
        <v>53</v>
      </c>
      <c r="Z18" s="6"/>
    </row>
    <row r="19" spans="1:28" ht="45" customHeight="1" x14ac:dyDescent="0.25">
      <c r="A19" s="19" t="s">
        <v>8</v>
      </c>
      <c r="B19" s="20" t="s">
        <v>9</v>
      </c>
      <c r="C19" s="25" t="s">
        <v>53</v>
      </c>
      <c r="D19" s="34">
        <f>D26</f>
        <v>8.5210000000000008</v>
      </c>
      <c r="E19" s="26" t="s">
        <v>53</v>
      </c>
      <c r="F19" s="26" t="s">
        <v>53</v>
      </c>
      <c r="G19" s="34" t="str">
        <f t="shared" ref="G19:H19" si="3">G26</f>
        <v>нд</v>
      </c>
      <c r="H19" s="34">
        <f t="shared" si="3"/>
        <v>8.5210000000000008</v>
      </c>
      <c r="I19" s="26">
        <f>I26</f>
        <v>8.6560000000000006</v>
      </c>
      <c r="J19" s="27" t="s">
        <v>53</v>
      </c>
      <c r="K19" s="27" t="s">
        <v>53</v>
      </c>
      <c r="L19" s="26" t="s">
        <v>53</v>
      </c>
      <c r="M19" s="26">
        <f t="shared" ref="M19" si="4">M26</f>
        <v>8.6560000000000006</v>
      </c>
      <c r="N19" s="26">
        <f>N26</f>
        <v>-0.13499999999999979</v>
      </c>
      <c r="O19" s="26">
        <f>O26</f>
        <v>-1.58</v>
      </c>
      <c r="P19" s="27" t="s">
        <v>53</v>
      </c>
      <c r="Q19" s="27" t="s">
        <v>53</v>
      </c>
      <c r="R19" s="27" t="s">
        <v>53</v>
      </c>
      <c r="S19" s="27" t="s">
        <v>53</v>
      </c>
      <c r="T19" s="26" t="str">
        <f t="shared" ref="T19:W19" si="5">T26</f>
        <v>нд</v>
      </c>
      <c r="U19" s="27" t="s">
        <v>53</v>
      </c>
      <c r="V19" s="26">
        <f t="shared" si="5"/>
        <v>-0.13499999999999979</v>
      </c>
      <c r="W19" s="26">
        <f t="shared" si="5"/>
        <v>-1.58</v>
      </c>
      <c r="X19" s="27" t="s">
        <v>53</v>
      </c>
      <c r="Y19" s="6"/>
      <c r="Z19" s="6"/>
      <c r="AA19" s="6"/>
      <c r="AB19" s="7"/>
    </row>
    <row r="20" spans="1:28" ht="33.75" customHeight="1" x14ac:dyDescent="0.25">
      <c r="A20" s="19" t="s">
        <v>57</v>
      </c>
      <c r="B20" s="20" t="s">
        <v>10</v>
      </c>
      <c r="C20" s="25" t="s">
        <v>53</v>
      </c>
      <c r="D20" s="29">
        <f>D36</f>
        <v>6.6159999999999997</v>
      </c>
      <c r="E20" s="29" t="s">
        <v>53</v>
      </c>
      <c r="F20" s="29" t="s">
        <v>53</v>
      </c>
      <c r="G20" s="29">
        <f t="shared" ref="G20" si="6">G36</f>
        <v>6.6159999999999997</v>
      </c>
      <c r="H20" s="29" t="s">
        <v>53</v>
      </c>
      <c r="I20" s="34">
        <f>I36</f>
        <v>7.5270000000000001</v>
      </c>
      <c r="J20" s="36" t="s">
        <v>53</v>
      </c>
      <c r="K20" s="36" t="s">
        <v>53</v>
      </c>
      <c r="L20" s="34">
        <f t="shared" ref="L20" si="7">L36</f>
        <v>7.5270000000000001</v>
      </c>
      <c r="M20" s="27" t="s">
        <v>53</v>
      </c>
      <c r="N20" s="34">
        <f>N36</f>
        <v>-0.91100000000000003</v>
      </c>
      <c r="O20" s="26">
        <f>O36</f>
        <v>-13.33</v>
      </c>
      <c r="P20" s="27" t="s">
        <v>53</v>
      </c>
      <c r="Q20" s="27" t="s">
        <v>53</v>
      </c>
      <c r="R20" s="27" t="s">
        <v>53</v>
      </c>
      <c r="S20" s="27" t="s">
        <v>53</v>
      </c>
      <c r="T20" s="34">
        <f t="shared" ref="T20" si="8">T36</f>
        <v>-0.91100000000000003</v>
      </c>
      <c r="U20" s="26">
        <f>U36</f>
        <v>-13.33</v>
      </c>
      <c r="V20" s="28" t="s">
        <v>53</v>
      </c>
      <c r="W20" s="27" t="s">
        <v>53</v>
      </c>
      <c r="X20" s="27" t="s">
        <v>53</v>
      </c>
      <c r="Y20" s="6"/>
      <c r="Z20" s="6"/>
      <c r="AA20" s="6"/>
      <c r="AB20" s="7"/>
    </row>
    <row r="21" spans="1:28" ht="33.75" customHeight="1" x14ac:dyDescent="0.25">
      <c r="A21" s="19" t="s">
        <v>11</v>
      </c>
      <c r="B21" s="21" t="s">
        <v>12</v>
      </c>
      <c r="C21" s="25" t="s">
        <v>53</v>
      </c>
      <c r="D21" s="29" t="str">
        <f t="shared" ref="D21:H22" si="9">D45</f>
        <v>нд</v>
      </c>
      <c r="E21" s="29" t="s">
        <v>53</v>
      </c>
      <c r="F21" s="29" t="s">
        <v>53</v>
      </c>
      <c r="G21" s="29" t="str">
        <f t="shared" si="9"/>
        <v>нд</v>
      </c>
      <c r="H21" s="29" t="str">
        <f t="shared" si="9"/>
        <v>нд</v>
      </c>
      <c r="I21" s="29" t="str">
        <f t="shared" ref="I21" si="10">I45</f>
        <v>нд</v>
      </c>
      <c r="J21" s="27" t="s">
        <v>53</v>
      </c>
      <c r="K21" s="27" t="s">
        <v>53</v>
      </c>
      <c r="L21" s="29" t="str">
        <f t="shared" ref="L21" si="11">L45</f>
        <v>нд</v>
      </c>
      <c r="M21" s="27" t="s">
        <v>53</v>
      </c>
      <c r="N21" s="29" t="str">
        <f t="shared" ref="N21:O22" si="12">N45</f>
        <v>нд</v>
      </c>
      <c r="O21" s="29" t="str">
        <f t="shared" si="12"/>
        <v>нд</v>
      </c>
      <c r="P21" s="27" t="s">
        <v>53</v>
      </c>
      <c r="Q21" s="27" t="s">
        <v>53</v>
      </c>
      <c r="R21" s="27" t="s">
        <v>53</v>
      </c>
      <c r="S21" s="27" t="s">
        <v>53</v>
      </c>
      <c r="T21" s="29" t="str">
        <f t="shared" ref="T21:U22" si="13">T45</f>
        <v>нд</v>
      </c>
      <c r="U21" s="27" t="s">
        <v>53</v>
      </c>
      <c r="V21" s="28" t="s">
        <v>53</v>
      </c>
      <c r="W21" s="27" t="s">
        <v>53</v>
      </c>
      <c r="X21" s="27" t="s">
        <v>53</v>
      </c>
      <c r="Y21" s="6"/>
      <c r="Z21" s="6"/>
      <c r="AA21" s="6"/>
      <c r="AB21" s="7"/>
    </row>
    <row r="22" spans="1:28" ht="33.75" customHeight="1" x14ac:dyDescent="0.25">
      <c r="A22" s="19" t="s">
        <v>13</v>
      </c>
      <c r="B22" s="20" t="s">
        <v>14</v>
      </c>
      <c r="C22" s="25" t="s">
        <v>53</v>
      </c>
      <c r="D22" s="34" t="str">
        <f t="shared" si="9"/>
        <v>нд</v>
      </c>
      <c r="E22" s="29" t="s">
        <v>53</v>
      </c>
      <c r="F22" s="29" t="s">
        <v>53</v>
      </c>
      <c r="G22" s="34" t="str">
        <f t="shared" si="9"/>
        <v>нд</v>
      </c>
      <c r="H22" s="29" t="str">
        <f t="shared" si="9"/>
        <v>нд</v>
      </c>
      <c r="I22" s="34" t="str">
        <f t="shared" ref="I22" si="14">I46</f>
        <v>нд</v>
      </c>
      <c r="J22" s="27" t="s">
        <v>53</v>
      </c>
      <c r="K22" s="27" t="s">
        <v>53</v>
      </c>
      <c r="L22" s="34" t="str">
        <f t="shared" ref="L22" si="15">L46</f>
        <v>нд</v>
      </c>
      <c r="M22" s="27" t="s">
        <v>53</v>
      </c>
      <c r="N22" s="34" t="str">
        <f t="shared" si="12"/>
        <v>нд</v>
      </c>
      <c r="O22" s="34" t="str">
        <f t="shared" si="12"/>
        <v>нд</v>
      </c>
      <c r="P22" s="27" t="s">
        <v>53</v>
      </c>
      <c r="Q22" s="27" t="s">
        <v>53</v>
      </c>
      <c r="R22" s="27" t="s">
        <v>53</v>
      </c>
      <c r="S22" s="27" t="s">
        <v>53</v>
      </c>
      <c r="T22" s="34" t="str">
        <f t="shared" si="13"/>
        <v>нд</v>
      </c>
      <c r="U22" s="34" t="str">
        <f t="shared" si="13"/>
        <v>нд</v>
      </c>
      <c r="V22" s="28" t="s">
        <v>53</v>
      </c>
      <c r="W22" s="27" t="s">
        <v>53</v>
      </c>
      <c r="X22" s="27" t="s">
        <v>53</v>
      </c>
      <c r="Y22" s="6"/>
      <c r="Z22" s="6"/>
      <c r="AA22" s="6"/>
      <c r="AB22" s="7"/>
    </row>
    <row r="23" spans="1:28" ht="32.25" customHeight="1" x14ac:dyDescent="0.25">
      <c r="A23" s="19" t="s">
        <v>15</v>
      </c>
      <c r="B23" s="20" t="s">
        <v>16</v>
      </c>
      <c r="C23" s="25" t="s">
        <v>53</v>
      </c>
      <c r="D23" s="29" t="str">
        <f t="shared" ref="D23:H24" si="16">D47</f>
        <v>нд</v>
      </c>
      <c r="E23" s="29" t="s">
        <v>53</v>
      </c>
      <c r="F23" s="29" t="s">
        <v>53</v>
      </c>
      <c r="G23" s="29" t="str">
        <f t="shared" si="16"/>
        <v>нд</v>
      </c>
      <c r="H23" s="29" t="str">
        <f t="shared" si="16"/>
        <v>нд</v>
      </c>
      <c r="I23" s="29" t="str">
        <f t="shared" ref="I23" si="17">I47</f>
        <v>нд</v>
      </c>
      <c r="J23" s="27" t="s">
        <v>53</v>
      </c>
      <c r="K23" s="27" t="s">
        <v>53</v>
      </c>
      <c r="L23" s="29" t="str">
        <f t="shared" ref="L23" si="18">L47</f>
        <v>нд</v>
      </c>
      <c r="M23" s="27" t="s">
        <v>53</v>
      </c>
      <c r="N23" s="29" t="str">
        <f t="shared" ref="N23:O24" si="19">N47</f>
        <v>нд</v>
      </c>
      <c r="O23" s="29" t="str">
        <f t="shared" si="19"/>
        <v>нд</v>
      </c>
      <c r="P23" s="27" t="s">
        <v>53</v>
      </c>
      <c r="Q23" s="27" t="s">
        <v>53</v>
      </c>
      <c r="R23" s="27" t="s">
        <v>53</v>
      </c>
      <c r="S23" s="27" t="s">
        <v>53</v>
      </c>
      <c r="T23" s="29" t="str">
        <f t="shared" ref="T23:T24" si="20">T47</f>
        <v>нд</v>
      </c>
      <c r="U23" s="27" t="s">
        <v>53</v>
      </c>
      <c r="V23" s="28" t="s">
        <v>53</v>
      </c>
      <c r="W23" s="27" t="s">
        <v>53</v>
      </c>
      <c r="X23" s="27" t="s">
        <v>53</v>
      </c>
      <c r="Y23" s="6"/>
      <c r="Z23" s="6"/>
      <c r="AA23" s="6"/>
      <c r="AB23" s="7"/>
    </row>
    <row r="24" spans="1:28" ht="33.75" customHeight="1" x14ac:dyDescent="0.25">
      <c r="A24" s="19" t="s">
        <v>17</v>
      </c>
      <c r="B24" s="21" t="s">
        <v>18</v>
      </c>
      <c r="C24" s="25" t="s">
        <v>53</v>
      </c>
      <c r="D24" s="34" t="str">
        <f t="shared" si="16"/>
        <v>нд</v>
      </c>
      <c r="E24" s="29" t="s">
        <v>53</v>
      </c>
      <c r="F24" s="29" t="s">
        <v>53</v>
      </c>
      <c r="G24" s="34" t="str">
        <f t="shared" si="16"/>
        <v>нд</v>
      </c>
      <c r="H24" s="29" t="str">
        <f t="shared" si="16"/>
        <v>нд</v>
      </c>
      <c r="I24" s="34" t="str">
        <f t="shared" ref="I24" si="21">I48</f>
        <v>нд</v>
      </c>
      <c r="J24" s="27" t="s">
        <v>53</v>
      </c>
      <c r="K24" s="27" t="s">
        <v>53</v>
      </c>
      <c r="L24" s="34" t="str">
        <f t="shared" ref="L24" si="22">L48</f>
        <v>нд</v>
      </c>
      <c r="M24" s="27" t="s">
        <v>53</v>
      </c>
      <c r="N24" s="34" t="str">
        <f t="shared" si="19"/>
        <v>нд</v>
      </c>
      <c r="O24" s="34" t="str">
        <f t="shared" si="19"/>
        <v>нд</v>
      </c>
      <c r="P24" s="27" t="s">
        <v>53</v>
      </c>
      <c r="Q24" s="27" t="s">
        <v>53</v>
      </c>
      <c r="R24" s="27" t="s">
        <v>53</v>
      </c>
      <c r="S24" s="27" t="s">
        <v>53</v>
      </c>
      <c r="T24" s="34" t="str">
        <f t="shared" si="20"/>
        <v>нд</v>
      </c>
      <c r="U24" s="27" t="s">
        <v>53</v>
      </c>
      <c r="V24" s="28" t="s">
        <v>53</v>
      </c>
      <c r="W24" s="27" t="s">
        <v>53</v>
      </c>
      <c r="X24" s="27" t="s">
        <v>53</v>
      </c>
      <c r="Y24" s="6"/>
      <c r="Z24" s="6"/>
      <c r="AA24" s="6"/>
      <c r="AB24" s="7"/>
    </row>
    <row r="25" spans="1:28" ht="33" customHeight="1" x14ac:dyDescent="0.25">
      <c r="A25" s="31" t="s">
        <v>19</v>
      </c>
      <c r="B25" s="32" t="s">
        <v>58</v>
      </c>
      <c r="C25" s="17" t="s">
        <v>53</v>
      </c>
      <c r="D25" s="33">
        <f>D18</f>
        <v>15.137</v>
      </c>
      <c r="E25" s="18" t="s">
        <v>53</v>
      </c>
      <c r="F25" s="18" t="s">
        <v>53</v>
      </c>
      <c r="G25" s="33">
        <f t="shared" ref="G25:H25" si="23">G18</f>
        <v>6.6159999999999997</v>
      </c>
      <c r="H25" s="18">
        <f t="shared" si="23"/>
        <v>8.5210000000000008</v>
      </c>
      <c r="I25" s="33">
        <f>I18</f>
        <v>16.183</v>
      </c>
      <c r="J25" s="5" t="str">
        <f t="shared" ref="J25:M25" si="24">J18</f>
        <v>нд</v>
      </c>
      <c r="K25" s="5" t="str">
        <f t="shared" si="24"/>
        <v>нд</v>
      </c>
      <c r="L25" s="33">
        <f t="shared" si="24"/>
        <v>7.5270000000000001</v>
      </c>
      <c r="M25" s="5">
        <f t="shared" si="24"/>
        <v>8.6560000000000006</v>
      </c>
      <c r="N25" s="33">
        <f>N18</f>
        <v>-1.0459999999999998</v>
      </c>
      <c r="O25" s="18">
        <f>O18</f>
        <v>-7.4550000000000001</v>
      </c>
      <c r="P25" s="5" t="str">
        <f t="shared" ref="P25:W25" si="25">P18</f>
        <v>нд</v>
      </c>
      <c r="Q25" s="5" t="str">
        <f t="shared" si="25"/>
        <v>нд</v>
      </c>
      <c r="R25" s="5" t="str">
        <f t="shared" si="25"/>
        <v>нд</v>
      </c>
      <c r="S25" s="5" t="str">
        <f t="shared" si="25"/>
        <v>нд</v>
      </c>
      <c r="T25" s="33">
        <f t="shared" si="25"/>
        <v>-0.91100000000000003</v>
      </c>
      <c r="U25" s="5">
        <f t="shared" si="25"/>
        <v>-6.665</v>
      </c>
      <c r="V25" s="5">
        <f t="shared" si="25"/>
        <v>-0.13499999999999979</v>
      </c>
      <c r="W25" s="5">
        <f t="shared" si="25"/>
        <v>-0.79</v>
      </c>
      <c r="X25" s="27" t="s">
        <v>53</v>
      </c>
      <c r="Y25" s="6"/>
      <c r="Z25" s="6"/>
      <c r="AA25" s="6"/>
      <c r="AB25" s="7"/>
    </row>
    <row r="26" spans="1:28" ht="37.5" customHeight="1" x14ac:dyDescent="0.25">
      <c r="A26" s="19" t="s">
        <v>20</v>
      </c>
      <c r="B26" s="20" t="s">
        <v>59</v>
      </c>
      <c r="C26" s="25" t="s">
        <v>53</v>
      </c>
      <c r="D26" s="34">
        <f>SUM(D27)</f>
        <v>8.5210000000000008</v>
      </c>
      <c r="E26" s="34" t="s">
        <v>53</v>
      </c>
      <c r="F26" s="34" t="s">
        <v>53</v>
      </c>
      <c r="G26" s="34" t="s">
        <v>53</v>
      </c>
      <c r="H26" s="34">
        <f t="shared" ref="H26:W26" si="26">SUM(H27)</f>
        <v>8.5210000000000008</v>
      </c>
      <c r="I26" s="26">
        <f t="shared" si="26"/>
        <v>8.6560000000000006</v>
      </c>
      <c r="J26" s="26" t="s">
        <v>53</v>
      </c>
      <c r="K26" s="26" t="s">
        <v>53</v>
      </c>
      <c r="L26" s="26" t="s">
        <v>53</v>
      </c>
      <c r="M26" s="26">
        <f t="shared" si="26"/>
        <v>8.6560000000000006</v>
      </c>
      <c r="N26" s="26">
        <f t="shared" si="26"/>
        <v>-0.13499999999999979</v>
      </c>
      <c r="O26" s="26">
        <f t="shared" si="26"/>
        <v>-1.58</v>
      </c>
      <c r="P26" s="26" t="s">
        <v>53</v>
      </c>
      <c r="Q26" s="26" t="s">
        <v>53</v>
      </c>
      <c r="R26" s="26" t="s">
        <v>53</v>
      </c>
      <c r="S26" s="26" t="s">
        <v>53</v>
      </c>
      <c r="T26" s="26" t="s">
        <v>53</v>
      </c>
      <c r="U26" s="26" t="s">
        <v>53</v>
      </c>
      <c r="V26" s="26">
        <f t="shared" si="26"/>
        <v>-0.13499999999999979</v>
      </c>
      <c r="W26" s="26">
        <f t="shared" si="26"/>
        <v>-1.58</v>
      </c>
      <c r="X26" s="27" t="s">
        <v>53</v>
      </c>
      <c r="Y26" s="6"/>
      <c r="Z26" s="6"/>
      <c r="AA26" s="6"/>
      <c r="AB26" s="7"/>
    </row>
    <row r="27" spans="1:28" ht="35.25" customHeight="1" x14ac:dyDescent="0.25">
      <c r="A27" s="19" t="s">
        <v>21</v>
      </c>
      <c r="B27" s="20" t="s">
        <v>22</v>
      </c>
      <c r="C27" s="25" t="s">
        <v>53</v>
      </c>
      <c r="D27" s="34">
        <f>SUM(D30)</f>
        <v>8.5210000000000008</v>
      </c>
      <c r="E27" s="34" t="s">
        <v>53</v>
      </c>
      <c r="F27" s="34" t="s">
        <v>53</v>
      </c>
      <c r="G27" s="34" t="s">
        <v>53</v>
      </c>
      <c r="H27" s="34">
        <f t="shared" ref="H27" si="27">SUM(H30)</f>
        <v>8.5210000000000008</v>
      </c>
      <c r="I27" s="26">
        <f t="shared" ref="I27:W27" si="28">SUM(I30)</f>
        <v>8.6560000000000006</v>
      </c>
      <c r="J27" s="26" t="s">
        <v>53</v>
      </c>
      <c r="K27" s="26" t="s">
        <v>53</v>
      </c>
      <c r="L27" s="26" t="s">
        <v>53</v>
      </c>
      <c r="M27" s="26">
        <f t="shared" ref="M27" si="29">SUM(M30)</f>
        <v>8.6560000000000006</v>
      </c>
      <c r="N27" s="26">
        <f t="shared" si="28"/>
        <v>-0.13499999999999979</v>
      </c>
      <c r="O27" s="26">
        <f t="shared" si="28"/>
        <v>-1.58</v>
      </c>
      <c r="P27" s="26" t="s">
        <v>53</v>
      </c>
      <c r="Q27" s="26" t="s">
        <v>53</v>
      </c>
      <c r="R27" s="26" t="s">
        <v>53</v>
      </c>
      <c r="S27" s="26" t="s">
        <v>53</v>
      </c>
      <c r="T27" s="26" t="s">
        <v>53</v>
      </c>
      <c r="U27" s="26" t="s">
        <v>53</v>
      </c>
      <c r="V27" s="26">
        <f t="shared" si="28"/>
        <v>-0.13499999999999979</v>
      </c>
      <c r="W27" s="26">
        <f t="shared" si="28"/>
        <v>-1.58</v>
      </c>
      <c r="X27" s="27" t="s">
        <v>53</v>
      </c>
      <c r="Y27" s="6"/>
      <c r="Z27" s="6"/>
      <c r="AA27" s="6"/>
      <c r="AB27" s="7"/>
    </row>
    <row r="28" spans="1:28" ht="46.5" customHeight="1" x14ac:dyDescent="0.25">
      <c r="A28" s="19" t="s">
        <v>23</v>
      </c>
      <c r="B28" s="20" t="s">
        <v>24</v>
      </c>
      <c r="C28" s="25" t="s">
        <v>53</v>
      </c>
      <c r="D28" s="34" t="s">
        <v>53</v>
      </c>
      <c r="E28" s="34" t="s">
        <v>53</v>
      </c>
      <c r="F28" s="34" t="s">
        <v>53</v>
      </c>
      <c r="G28" s="34" t="s">
        <v>53</v>
      </c>
      <c r="H28" s="29" t="s">
        <v>53</v>
      </c>
      <c r="I28" s="27" t="s">
        <v>53</v>
      </c>
      <c r="J28" s="27" t="s">
        <v>53</v>
      </c>
      <c r="K28" s="27" t="s">
        <v>53</v>
      </c>
      <c r="L28" s="27" t="s">
        <v>53</v>
      </c>
      <c r="M28" s="27" t="s">
        <v>53</v>
      </c>
      <c r="N28" s="27" t="s">
        <v>53</v>
      </c>
      <c r="O28" s="27" t="s">
        <v>53</v>
      </c>
      <c r="P28" s="27" t="s">
        <v>53</v>
      </c>
      <c r="Q28" s="27" t="s">
        <v>53</v>
      </c>
      <c r="R28" s="27" t="s">
        <v>53</v>
      </c>
      <c r="S28" s="27" t="s">
        <v>53</v>
      </c>
      <c r="T28" s="27" t="s">
        <v>53</v>
      </c>
      <c r="U28" s="27" t="s">
        <v>53</v>
      </c>
      <c r="V28" s="27" t="s">
        <v>53</v>
      </c>
      <c r="W28" s="27" t="s">
        <v>53</v>
      </c>
      <c r="X28" s="27" t="s">
        <v>53</v>
      </c>
      <c r="Y28" s="6"/>
      <c r="Z28" s="6"/>
      <c r="AA28" s="6"/>
      <c r="AB28" s="7"/>
    </row>
    <row r="29" spans="1:28" ht="43.5" customHeight="1" x14ac:dyDescent="0.25">
      <c r="A29" s="19" t="s">
        <v>25</v>
      </c>
      <c r="B29" s="20" t="s">
        <v>60</v>
      </c>
      <c r="C29" s="25" t="s">
        <v>53</v>
      </c>
      <c r="D29" s="34" t="s">
        <v>53</v>
      </c>
      <c r="E29" s="34" t="s">
        <v>53</v>
      </c>
      <c r="F29" s="34" t="s">
        <v>53</v>
      </c>
      <c r="G29" s="34" t="s">
        <v>53</v>
      </c>
      <c r="H29" s="29" t="s">
        <v>53</v>
      </c>
      <c r="I29" s="27" t="s">
        <v>53</v>
      </c>
      <c r="J29" s="27" t="s">
        <v>53</v>
      </c>
      <c r="K29" s="27" t="s">
        <v>53</v>
      </c>
      <c r="L29" s="27" t="s">
        <v>53</v>
      </c>
      <c r="M29" s="27" t="s">
        <v>53</v>
      </c>
      <c r="N29" s="27" t="s">
        <v>53</v>
      </c>
      <c r="O29" s="27" t="s">
        <v>53</v>
      </c>
      <c r="P29" s="27" t="s">
        <v>53</v>
      </c>
      <c r="Q29" s="27" t="s">
        <v>53</v>
      </c>
      <c r="R29" s="27" t="s">
        <v>53</v>
      </c>
      <c r="S29" s="27" t="s">
        <v>53</v>
      </c>
      <c r="T29" s="27" t="s">
        <v>53</v>
      </c>
      <c r="U29" s="27" t="s">
        <v>53</v>
      </c>
      <c r="V29" s="27" t="s">
        <v>53</v>
      </c>
      <c r="W29" s="27" t="s">
        <v>53</v>
      </c>
      <c r="X29" s="27" t="s">
        <v>53</v>
      </c>
      <c r="Y29" s="6"/>
      <c r="Z29" s="6"/>
      <c r="AA29" s="6"/>
      <c r="AB29" s="7"/>
    </row>
    <row r="30" spans="1:28" ht="46.5" customHeight="1" x14ac:dyDescent="0.25">
      <c r="A30" s="19" t="s">
        <v>26</v>
      </c>
      <c r="B30" s="20" t="s">
        <v>27</v>
      </c>
      <c r="C30" s="25" t="s">
        <v>53</v>
      </c>
      <c r="D30" s="34">
        <f>SUM(D31)</f>
        <v>8.5210000000000008</v>
      </c>
      <c r="E30" s="34" t="s">
        <v>53</v>
      </c>
      <c r="F30" s="34" t="s">
        <v>53</v>
      </c>
      <c r="G30" s="34" t="s">
        <v>53</v>
      </c>
      <c r="H30" s="34">
        <f>SUM(H31)</f>
        <v>8.5210000000000008</v>
      </c>
      <c r="I30" s="34">
        <f t="shared" ref="I30:W30" si="30">SUM(I31)</f>
        <v>8.6560000000000006</v>
      </c>
      <c r="J30" s="26" t="s">
        <v>53</v>
      </c>
      <c r="K30" s="26" t="s">
        <v>53</v>
      </c>
      <c r="L30" s="26" t="s">
        <v>53</v>
      </c>
      <c r="M30" s="34">
        <f>SUM(M31)</f>
        <v>8.6560000000000006</v>
      </c>
      <c r="N30" s="34">
        <f t="shared" si="30"/>
        <v>-0.13499999999999979</v>
      </c>
      <c r="O30" s="26">
        <f t="shared" si="30"/>
        <v>-1.58</v>
      </c>
      <c r="P30" s="26" t="s">
        <v>53</v>
      </c>
      <c r="Q30" s="26" t="s">
        <v>53</v>
      </c>
      <c r="R30" s="26" t="s">
        <v>53</v>
      </c>
      <c r="S30" s="26" t="s">
        <v>53</v>
      </c>
      <c r="T30" s="26" t="s">
        <v>53</v>
      </c>
      <c r="U30" s="26" t="s">
        <v>53</v>
      </c>
      <c r="V30" s="34">
        <f t="shared" si="30"/>
        <v>-0.13499999999999979</v>
      </c>
      <c r="W30" s="26">
        <f t="shared" si="30"/>
        <v>-1.58</v>
      </c>
      <c r="X30" s="27" t="s">
        <v>53</v>
      </c>
      <c r="Y30" s="6"/>
      <c r="Z30" s="6"/>
      <c r="AA30" s="6"/>
      <c r="AB30" s="7"/>
    </row>
    <row r="31" spans="1:28" ht="68.25" customHeight="1" x14ac:dyDescent="0.25">
      <c r="A31" s="19" t="s">
        <v>98</v>
      </c>
      <c r="B31" s="38" t="s">
        <v>99</v>
      </c>
      <c r="C31" s="39" t="s">
        <v>101</v>
      </c>
      <c r="D31" s="29">
        <v>8.5210000000000008</v>
      </c>
      <c r="E31" s="29" t="s">
        <v>53</v>
      </c>
      <c r="F31" s="29" t="s">
        <v>53</v>
      </c>
      <c r="G31" s="29" t="s">
        <v>53</v>
      </c>
      <c r="H31" s="29">
        <v>8.5210000000000008</v>
      </c>
      <c r="I31" s="36">
        <f>SUM(J31:M31)</f>
        <v>8.6560000000000006</v>
      </c>
      <c r="J31" s="27" t="s">
        <v>53</v>
      </c>
      <c r="K31" s="27" t="s">
        <v>53</v>
      </c>
      <c r="L31" s="27" t="s">
        <v>53</v>
      </c>
      <c r="M31" s="29">
        <v>8.6560000000000006</v>
      </c>
      <c r="N31" s="35">
        <f>H31-M31</f>
        <v>-0.13499999999999979</v>
      </c>
      <c r="O31" s="27">
        <v>-1.58</v>
      </c>
      <c r="P31" s="27" t="s">
        <v>53</v>
      </c>
      <c r="Q31" s="27" t="s">
        <v>53</v>
      </c>
      <c r="R31" s="27" t="s">
        <v>53</v>
      </c>
      <c r="S31" s="27" t="s">
        <v>53</v>
      </c>
      <c r="T31" s="27" t="s">
        <v>53</v>
      </c>
      <c r="U31" s="27" t="s">
        <v>53</v>
      </c>
      <c r="V31" s="36">
        <f>N31</f>
        <v>-0.13499999999999979</v>
      </c>
      <c r="W31" s="27">
        <f>O31</f>
        <v>-1.58</v>
      </c>
      <c r="X31" s="27" t="s">
        <v>53</v>
      </c>
      <c r="Y31" s="6"/>
      <c r="Z31" s="6"/>
      <c r="AA31" s="6"/>
      <c r="AB31" s="7"/>
    </row>
    <row r="32" spans="1:28" ht="47.25" customHeight="1" x14ac:dyDescent="0.25">
      <c r="A32" s="19" t="s">
        <v>28</v>
      </c>
      <c r="B32" s="22" t="s">
        <v>61</v>
      </c>
      <c r="C32" s="25" t="s">
        <v>53</v>
      </c>
      <c r="D32" s="29" t="s">
        <v>53</v>
      </c>
      <c r="E32" s="29" t="s">
        <v>53</v>
      </c>
      <c r="F32" s="29" t="s">
        <v>53</v>
      </c>
      <c r="G32" s="29" t="s">
        <v>53</v>
      </c>
      <c r="H32" s="29" t="s">
        <v>53</v>
      </c>
      <c r="I32" s="27" t="s">
        <v>53</v>
      </c>
      <c r="J32" s="27" t="s">
        <v>53</v>
      </c>
      <c r="K32" s="27" t="s">
        <v>53</v>
      </c>
      <c r="L32" s="27" t="s">
        <v>53</v>
      </c>
      <c r="M32" s="27" t="s">
        <v>53</v>
      </c>
      <c r="N32" s="27" t="s">
        <v>53</v>
      </c>
      <c r="O32" s="27" t="s">
        <v>53</v>
      </c>
      <c r="P32" s="27" t="s">
        <v>53</v>
      </c>
      <c r="Q32" s="27" t="s">
        <v>53</v>
      </c>
      <c r="R32" s="27" t="s">
        <v>53</v>
      </c>
      <c r="S32" s="27" t="s">
        <v>53</v>
      </c>
      <c r="T32" s="27" t="s">
        <v>53</v>
      </c>
      <c r="U32" s="27" t="s">
        <v>53</v>
      </c>
      <c r="V32" s="27" t="s">
        <v>53</v>
      </c>
      <c r="W32" s="27" t="s">
        <v>53</v>
      </c>
      <c r="X32" s="27" t="s">
        <v>53</v>
      </c>
      <c r="Y32" s="6"/>
      <c r="Z32" s="6"/>
      <c r="AA32" s="6"/>
      <c r="AB32" s="7"/>
    </row>
    <row r="33" spans="1:28" ht="51" customHeight="1" x14ac:dyDescent="0.25">
      <c r="A33" s="19" t="s">
        <v>29</v>
      </c>
      <c r="B33" s="22" t="s">
        <v>30</v>
      </c>
      <c r="C33" s="25" t="s">
        <v>53</v>
      </c>
      <c r="D33" s="29" t="s">
        <v>53</v>
      </c>
      <c r="E33" s="29" t="s">
        <v>53</v>
      </c>
      <c r="F33" s="29" t="s">
        <v>53</v>
      </c>
      <c r="G33" s="29" t="s">
        <v>53</v>
      </c>
      <c r="H33" s="29" t="s">
        <v>53</v>
      </c>
      <c r="I33" s="27" t="s">
        <v>53</v>
      </c>
      <c r="J33" s="27" t="s">
        <v>53</v>
      </c>
      <c r="K33" s="27" t="s">
        <v>53</v>
      </c>
      <c r="L33" s="27" t="s">
        <v>53</v>
      </c>
      <c r="M33" s="27" t="s">
        <v>53</v>
      </c>
      <c r="N33" s="27" t="s">
        <v>53</v>
      </c>
      <c r="O33" s="27" t="s">
        <v>53</v>
      </c>
      <c r="P33" s="27" t="s">
        <v>53</v>
      </c>
      <c r="Q33" s="27" t="s">
        <v>53</v>
      </c>
      <c r="R33" s="27" t="s">
        <v>53</v>
      </c>
      <c r="S33" s="27" t="s">
        <v>53</v>
      </c>
      <c r="T33" s="27" t="s">
        <v>53</v>
      </c>
      <c r="U33" s="27" t="s">
        <v>53</v>
      </c>
      <c r="V33" s="27" t="s">
        <v>53</v>
      </c>
      <c r="W33" s="27" t="s">
        <v>53</v>
      </c>
      <c r="X33" s="27" t="s">
        <v>53</v>
      </c>
      <c r="Y33" s="6"/>
      <c r="Z33" s="6"/>
      <c r="AA33" s="6"/>
      <c r="AB33" s="7"/>
    </row>
    <row r="34" spans="1:28" ht="54.75" customHeight="1" x14ac:dyDescent="0.25">
      <c r="A34" s="19" t="s">
        <v>31</v>
      </c>
      <c r="B34" s="22" t="s">
        <v>32</v>
      </c>
      <c r="C34" s="25" t="s">
        <v>53</v>
      </c>
      <c r="D34" s="29" t="s">
        <v>53</v>
      </c>
      <c r="E34" s="29" t="s">
        <v>53</v>
      </c>
      <c r="F34" s="29" t="s">
        <v>53</v>
      </c>
      <c r="G34" s="29" t="s">
        <v>53</v>
      </c>
      <c r="H34" s="29" t="s">
        <v>53</v>
      </c>
      <c r="I34" s="27" t="s">
        <v>53</v>
      </c>
      <c r="J34" s="27" t="s">
        <v>53</v>
      </c>
      <c r="K34" s="27" t="s">
        <v>53</v>
      </c>
      <c r="L34" s="27" t="s">
        <v>53</v>
      </c>
      <c r="M34" s="27" t="s">
        <v>53</v>
      </c>
      <c r="N34" s="27" t="s">
        <v>53</v>
      </c>
      <c r="O34" s="27" t="s">
        <v>53</v>
      </c>
      <c r="P34" s="27" t="s">
        <v>53</v>
      </c>
      <c r="Q34" s="27" t="s">
        <v>53</v>
      </c>
      <c r="R34" s="27" t="s">
        <v>53</v>
      </c>
      <c r="S34" s="27" t="s">
        <v>53</v>
      </c>
      <c r="T34" s="27" t="s">
        <v>53</v>
      </c>
      <c r="U34" s="27" t="s">
        <v>53</v>
      </c>
      <c r="V34" s="27" t="s">
        <v>53</v>
      </c>
      <c r="W34" s="27" t="s">
        <v>53</v>
      </c>
      <c r="X34" s="27" t="s">
        <v>53</v>
      </c>
      <c r="Y34" s="6"/>
      <c r="Z34" s="6"/>
      <c r="AA34" s="6"/>
      <c r="AB34" s="7"/>
    </row>
    <row r="35" spans="1:28" ht="60.75" customHeight="1" x14ac:dyDescent="0.25">
      <c r="A35" s="23" t="s">
        <v>33</v>
      </c>
      <c r="B35" s="22" t="s">
        <v>62</v>
      </c>
      <c r="C35" s="25" t="s">
        <v>53</v>
      </c>
      <c r="D35" s="29" t="s">
        <v>53</v>
      </c>
      <c r="E35" s="29" t="s">
        <v>53</v>
      </c>
      <c r="F35" s="29" t="s">
        <v>53</v>
      </c>
      <c r="G35" s="29" t="s">
        <v>53</v>
      </c>
      <c r="H35" s="29" t="s">
        <v>53</v>
      </c>
      <c r="I35" s="27" t="s">
        <v>53</v>
      </c>
      <c r="J35" s="27" t="s">
        <v>53</v>
      </c>
      <c r="K35" s="27" t="s">
        <v>53</v>
      </c>
      <c r="L35" s="27" t="s">
        <v>53</v>
      </c>
      <c r="M35" s="27" t="s">
        <v>53</v>
      </c>
      <c r="N35" s="27" t="s">
        <v>53</v>
      </c>
      <c r="O35" s="27" t="s">
        <v>53</v>
      </c>
      <c r="P35" s="27" t="s">
        <v>53</v>
      </c>
      <c r="Q35" s="27" t="s">
        <v>53</v>
      </c>
      <c r="R35" s="27" t="s">
        <v>53</v>
      </c>
      <c r="S35" s="27" t="s">
        <v>53</v>
      </c>
      <c r="T35" s="27" t="s">
        <v>53</v>
      </c>
      <c r="U35" s="27" t="s">
        <v>53</v>
      </c>
      <c r="V35" s="27" t="s">
        <v>53</v>
      </c>
      <c r="W35" s="27" t="s">
        <v>53</v>
      </c>
      <c r="X35" s="27" t="s">
        <v>53</v>
      </c>
      <c r="Y35" s="6"/>
      <c r="Z35" s="6"/>
      <c r="AA35" s="6"/>
      <c r="AB35" s="7"/>
    </row>
    <row r="36" spans="1:28" ht="44.25" customHeight="1" x14ac:dyDescent="0.25">
      <c r="A36" s="19" t="s">
        <v>34</v>
      </c>
      <c r="B36" s="20" t="s">
        <v>35</v>
      </c>
      <c r="C36" s="25" t="s">
        <v>53</v>
      </c>
      <c r="D36" s="29">
        <f>SUM(D37,D41)</f>
        <v>6.6159999999999997</v>
      </c>
      <c r="E36" s="29" t="s">
        <v>53</v>
      </c>
      <c r="F36" s="29" t="s">
        <v>53</v>
      </c>
      <c r="G36" s="29">
        <f>SUM(G37,G41)</f>
        <v>6.6159999999999997</v>
      </c>
      <c r="H36" s="29" t="str">
        <f t="shared" ref="H36" si="31">H37</f>
        <v>нд</v>
      </c>
      <c r="I36" s="34">
        <f>I37+I41</f>
        <v>7.5270000000000001</v>
      </c>
      <c r="J36" s="27" t="s">
        <v>53</v>
      </c>
      <c r="K36" s="27" t="s">
        <v>53</v>
      </c>
      <c r="L36" s="34">
        <f>L37+L41</f>
        <v>7.5270000000000001</v>
      </c>
      <c r="M36" s="27" t="s">
        <v>53</v>
      </c>
      <c r="N36" s="34">
        <f>N37+N41</f>
        <v>-0.91100000000000003</v>
      </c>
      <c r="O36" s="26">
        <f>O37</f>
        <v>-13.33</v>
      </c>
      <c r="P36" s="27" t="s">
        <v>53</v>
      </c>
      <c r="Q36" s="27" t="s">
        <v>53</v>
      </c>
      <c r="R36" s="27" t="s">
        <v>53</v>
      </c>
      <c r="S36" s="27" t="s">
        <v>53</v>
      </c>
      <c r="T36" s="34">
        <f>T37+T41</f>
        <v>-0.91100000000000003</v>
      </c>
      <c r="U36" s="34">
        <f>O36</f>
        <v>-13.33</v>
      </c>
      <c r="V36" s="27" t="s">
        <v>53</v>
      </c>
      <c r="W36" s="27" t="s">
        <v>53</v>
      </c>
      <c r="X36" s="27" t="s">
        <v>53</v>
      </c>
      <c r="Y36" s="6"/>
      <c r="Z36" s="6"/>
      <c r="AA36" s="6"/>
      <c r="AB36" s="7"/>
    </row>
    <row r="37" spans="1:28" ht="45.75" customHeight="1" x14ac:dyDescent="0.25">
      <c r="A37" s="19" t="s">
        <v>36</v>
      </c>
      <c r="B37" s="20" t="s">
        <v>63</v>
      </c>
      <c r="C37" s="25" t="s">
        <v>53</v>
      </c>
      <c r="D37" s="29">
        <f>SUM(D38)</f>
        <v>6.3449999999999998</v>
      </c>
      <c r="E37" s="29" t="s">
        <v>53</v>
      </c>
      <c r="F37" s="29" t="s">
        <v>53</v>
      </c>
      <c r="G37" s="29">
        <f t="shared" ref="G37" si="32">SUM(G38)</f>
        <v>6.3449999999999998</v>
      </c>
      <c r="H37" s="29" t="s">
        <v>53</v>
      </c>
      <c r="I37" s="34">
        <f>SUM(I38)</f>
        <v>7.1909999999999998</v>
      </c>
      <c r="J37" s="27" t="s">
        <v>53</v>
      </c>
      <c r="K37" s="27" t="s">
        <v>53</v>
      </c>
      <c r="L37" s="34">
        <f t="shared" ref="L37" si="33">SUM(L38)</f>
        <v>7.1909999999999998</v>
      </c>
      <c r="M37" s="27" t="s">
        <v>53</v>
      </c>
      <c r="N37" s="34">
        <f>SUM(N38)</f>
        <v>-0.84600000000000009</v>
      </c>
      <c r="O37" s="26">
        <f>SUM(O38)</f>
        <v>-13.33</v>
      </c>
      <c r="P37" s="27" t="s">
        <v>53</v>
      </c>
      <c r="Q37" s="27" t="s">
        <v>53</v>
      </c>
      <c r="R37" s="27" t="s">
        <v>53</v>
      </c>
      <c r="S37" s="27" t="s">
        <v>53</v>
      </c>
      <c r="T37" s="34">
        <f t="shared" ref="T37:U37" si="34">SUM(T38)</f>
        <v>-0.84600000000000009</v>
      </c>
      <c r="U37" s="26">
        <f t="shared" si="34"/>
        <v>-13.33</v>
      </c>
      <c r="V37" s="27" t="s">
        <v>53</v>
      </c>
      <c r="W37" s="27" t="s">
        <v>53</v>
      </c>
      <c r="X37" s="27" t="s">
        <v>53</v>
      </c>
      <c r="Y37" s="6"/>
      <c r="Z37" s="6"/>
      <c r="AA37" s="6"/>
      <c r="AB37" s="7"/>
    </row>
    <row r="38" spans="1:28" ht="42.75" customHeight="1" x14ac:dyDescent="0.25">
      <c r="A38" s="19" t="s">
        <v>37</v>
      </c>
      <c r="B38" s="20" t="s">
        <v>64</v>
      </c>
      <c r="C38" s="25" t="s">
        <v>53</v>
      </c>
      <c r="D38" s="29">
        <f>SUM(D39:D40)</f>
        <v>6.3449999999999998</v>
      </c>
      <c r="E38" s="29" t="s">
        <v>53</v>
      </c>
      <c r="F38" s="29" t="s">
        <v>53</v>
      </c>
      <c r="G38" s="29">
        <f>SUM(G39:G40)</f>
        <v>6.3449999999999998</v>
      </c>
      <c r="H38" s="29" t="s">
        <v>53</v>
      </c>
      <c r="I38" s="34">
        <f>SUM(I39:I40)</f>
        <v>7.1909999999999998</v>
      </c>
      <c r="J38" s="27" t="s">
        <v>53</v>
      </c>
      <c r="K38" s="27" t="s">
        <v>53</v>
      </c>
      <c r="L38" s="34">
        <f>SUM(L39:L40)</f>
        <v>7.1909999999999998</v>
      </c>
      <c r="M38" s="27" t="s">
        <v>53</v>
      </c>
      <c r="N38" s="34">
        <f>SUM(N39:N40)</f>
        <v>-0.84600000000000009</v>
      </c>
      <c r="O38" s="26">
        <v>-13.33</v>
      </c>
      <c r="P38" s="27" t="s">
        <v>53</v>
      </c>
      <c r="Q38" s="27" t="s">
        <v>53</v>
      </c>
      <c r="R38" s="27" t="s">
        <v>53</v>
      </c>
      <c r="S38" s="27" t="s">
        <v>53</v>
      </c>
      <c r="T38" s="34">
        <f>SUM(T39:T40)</f>
        <v>-0.84600000000000009</v>
      </c>
      <c r="U38" s="26">
        <f>O38</f>
        <v>-13.33</v>
      </c>
      <c r="V38" s="27" t="s">
        <v>53</v>
      </c>
      <c r="W38" s="27" t="s">
        <v>53</v>
      </c>
      <c r="X38" s="27" t="s">
        <v>53</v>
      </c>
      <c r="Y38" s="6"/>
      <c r="Z38" s="6"/>
      <c r="AA38" s="6"/>
      <c r="AB38" s="7"/>
    </row>
    <row r="39" spans="1:28" ht="47.25" customHeight="1" x14ac:dyDescent="0.25">
      <c r="A39" s="40" t="s">
        <v>65</v>
      </c>
      <c r="B39" s="37" t="s">
        <v>102</v>
      </c>
      <c r="C39" s="41" t="s">
        <v>103</v>
      </c>
      <c r="D39" s="29">
        <v>3.1749999999999998</v>
      </c>
      <c r="E39" s="29" t="s">
        <v>53</v>
      </c>
      <c r="F39" s="29" t="s">
        <v>53</v>
      </c>
      <c r="G39" s="29">
        <v>3.1749999999999998</v>
      </c>
      <c r="H39" s="29" t="s">
        <v>53</v>
      </c>
      <c r="I39" s="35">
        <f>SUM(J39:M39)</f>
        <v>3.5979999999999999</v>
      </c>
      <c r="J39" s="27" t="s">
        <v>53</v>
      </c>
      <c r="K39" s="27" t="s">
        <v>53</v>
      </c>
      <c r="L39" s="34">
        <v>3.5979999999999999</v>
      </c>
      <c r="M39" s="27" t="s">
        <v>53</v>
      </c>
      <c r="N39" s="35">
        <f>G39-I39</f>
        <v>-0.42300000000000004</v>
      </c>
      <c r="O39" s="27">
        <v>-13.32</v>
      </c>
      <c r="P39" s="27" t="s">
        <v>53</v>
      </c>
      <c r="Q39" s="27" t="s">
        <v>53</v>
      </c>
      <c r="R39" s="27" t="s">
        <v>53</v>
      </c>
      <c r="S39" s="27" t="s">
        <v>53</v>
      </c>
      <c r="T39" s="34">
        <f>N39</f>
        <v>-0.42300000000000004</v>
      </c>
      <c r="U39" s="27">
        <v>-13.32</v>
      </c>
      <c r="V39" s="27" t="s">
        <v>53</v>
      </c>
      <c r="W39" s="27" t="s">
        <v>53</v>
      </c>
      <c r="X39" s="27" t="s">
        <v>53</v>
      </c>
      <c r="Y39" s="6"/>
      <c r="Z39" s="6"/>
      <c r="AA39" s="6"/>
      <c r="AB39" s="7"/>
    </row>
    <row r="40" spans="1:28" ht="53.25" customHeight="1" x14ac:dyDescent="0.25">
      <c r="A40" s="40" t="s">
        <v>94</v>
      </c>
      <c r="B40" s="37" t="s">
        <v>104</v>
      </c>
      <c r="C40" s="41" t="s">
        <v>105</v>
      </c>
      <c r="D40" s="29">
        <v>3.17</v>
      </c>
      <c r="E40" s="29" t="s">
        <v>53</v>
      </c>
      <c r="F40" s="29" t="s">
        <v>53</v>
      </c>
      <c r="G40" s="29">
        <v>3.17</v>
      </c>
      <c r="H40" s="29" t="s">
        <v>53</v>
      </c>
      <c r="I40" s="35">
        <f>SUM(J40:M40)</f>
        <v>3.593</v>
      </c>
      <c r="J40" s="27" t="s">
        <v>53</v>
      </c>
      <c r="K40" s="27" t="s">
        <v>53</v>
      </c>
      <c r="L40" s="34">
        <v>3.593</v>
      </c>
      <c r="M40" s="27" t="s">
        <v>53</v>
      </c>
      <c r="N40" s="35">
        <f>G40-I40</f>
        <v>-0.42300000000000004</v>
      </c>
      <c r="O40" s="27">
        <v>-13.33</v>
      </c>
      <c r="P40" s="27" t="s">
        <v>53</v>
      </c>
      <c r="Q40" s="27" t="s">
        <v>53</v>
      </c>
      <c r="R40" s="27" t="s">
        <v>53</v>
      </c>
      <c r="S40" s="27" t="s">
        <v>53</v>
      </c>
      <c r="T40" s="34">
        <f>N40</f>
        <v>-0.42300000000000004</v>
      </c>
      <c r="U40" s="27">
        <v>-13.33</v>
      </c>
      <c r="V40" s="27" t="s">
        <v>53</v>
      </c>
      <c r="W40" s="27" t="s">
        <v>53</v>
      </c>
      <c r="X40" s="27" t="s">
        <v>53</v>
      </c>
      <c r="Y40" s="6"/>
      <c r="Z40" s="6"/>
      <c r="AA40" s="6"/>
      <c r="AB40" s="7"/>
    </row>
    <row r="41" spans="1:28" ht="30" customHeight="1" x14ac:dyDescent="0.25">
      <c r="A41" s="23" t="s">
        <v>66</v>
      </c>
      <c r="B41" s="30" t="s">
        <v>38</v>
      </c>
      <c r="C41" s="25" t="s">
        <v>53</v>
      </c>
      <c r="D41" s="29">
        <f>D43</f>
        <v>0.27100000000000002</v>
      </c>
      <c r="E41" s="29" t="str">
        <f t="shared" ref="E41:W41" si="35">E43</f>
        <v>нд</v>
      </c>
      <c r="F41" s="29" t="str">
        <f t="shared" si="35"/>
        <v>нд</v>
      </c>
      <c r="G41" s="29">
        <f t="shared" si="35"/>
        <v>0.27100000000000002</v>
      </c>
      <c r="H41" s="29" t="str">
        <f t="shared" si="35"/>
        <v>нд</v>
      </c>
      <c r="I41" s="29">
        <f t="shared" si="35"/>
        <v>0.33600000000000002</v>
      </c>
      <c r="J41" s="29" t="str">
        <f t="shared" si="35"/>
        <v>нд</v>
      </c>
      <c r="K41" s="29" t="str">
        <f t="shared" si="35"/>
        <v>нд</v>
      </c>
      <c r="L41" s="29">
        <f t="shared" si="35"/>
        <v>0.33600000000000002</v>
      </c>
      <c r="M41" s="29" t="str">
        <f t="shared" si="35"/>
        <v>нд</v>
      </c>
      <c r="N41" s="29">
        <f t="shared" si="35"/>
        <v>-6.5000000000000002E-2</v>
      </c>
      <c r="O41" s="29">
        <v>-24</v>
      </c>
      <c r="P41" s="29" t="str">
        <f t="shared" si="35"/>
        <v>нд</v>
      </c>
      <c r="Q41" s="29" t="str">
        <f t="shared" si="35"/>
        <v>нд</v>
      </c>
      <c r="R41" s="29" t="str">
        <f t="shared" si="35"/>
        <v>нд</v>
      </c>
      <c r="S41" s="29" t="str">
        <f t="shared" si="35"/>
        <v>нд</v>
      </c>
      <c r="T41" s="29">
        <f t="shared" si="35"/>
        <v>-6.5000000000000002E-2</v>
      </c>
      <c r="U41" s="29">
        <f t="shared" si="35"/>
        <v>-24</v>
      </c>
      <c r="V41" s="29" t="str">
        <f t="shared" si="35"/>
        <v>нд</v>
      </c>
      <c r="W41" s="29" t="str">
        <f t="shared" si="35"/>
        <v>нд</v>
      </c>
      <c r="X41" s="27" t="s">
        <v>53</v>
      </c>
      <c r="Y41" s="6"/>
      <c r="Z41" s="6"/>
      <c r="AA41" s="6"/>
      <c r="AB41" s="7"/>
    </row>
    <row r="42" spans="1:28" ht="49.5" customHeight="1" x14ac:dyDescent="0.25">
      <c r="A42" s="23" t="s">
        <v>106</v>
      </c>
      <c r="B42" s="30" t="s">
        <v>107</v>
      </c>
      <c r="C42" s="25" t="s">
        <v>53</v>
      </c>
      <c r="D42" s="25" t="s">
        <v>53</v>
      </c>
      <c r="E42" s="25" t="s">
        <v>53</v>
      </c>
      <c r="F42" s="25" t="s">
        <v>53</v>
      </c>
      <c r="G42" s="25" t="s">
        <v>53</v>
      </c>
      <c r="H42" s="25" t="s">
        <v>53</v>
      </c>
      <c r="I42" s="25" t="s">
        <v>53</v>
      </c>
      <c r="J42" s="25" t="s">
        <v>53</v>
      </c>
      <c r="K42" s="25" t="s">
        <v>53</v>
      </c>
      <c r="L42" s="25" t="s">
        <v>53</v>
      </c>
      <c r="M42" s="25" t="s">
        <v>53</v>
      </c>
      <c r="N42" s="25" t="s">
        <v>53</v>
      </c>
      <c r="O42" s="25" t="s">
        <v>53</v>
      </c>
      <c r="P42" s="25" t="s">
        <v>53</v>
      </c>
      <c r="Q42" s="25" t="s">
        <v>53</v>
      </c>
      <c r="R42" s="25" t="s">
        <v>53</v>
      </c>
      <c r="S42" s="25" t="s">
        <v>53</v>
      </c>
      <c r="T42" s="25" t="s">
        <v>53</v>
      </c>
      <c r="U42" s="25" t="s">
        <v>53</v>
      </c>
      <c r="V42" s="25" t="s">
        <v>53</v>
      </c>
      <c r="W42" s="25" t="s">
        <v>53</v>
      </c>
      <c r="X42" s="25" t="s">
        <v>53</v>
      </c>
      <c r="Y42" s="6"/>
      <c r="Z42" s="6"/>
      <c r="AA42" s="6"/>
      <c r="AB42" s="7"/>
    </row>
    <row r="43" spans="1:28" ht="42" customHeight="1" x14ac:dyDescent="0.25">
      <c r="A43" s="23" t="s">
        <v>108</v>
      </c>
      <c r="B43" s="20" t="s">
        <v>109</v>
      </c>
      <c r="C43" s="25" t="s">
        <v>53</v>
      </c>
      <c r="D43" s="29">
        <f>SUM(D44)</f>
        <v>0.27100000000000002</v>
      </c>
      <c r="E43" s="29" t="s">
        <v>53</v>
      </c>
      <c r="F43" s="29" t="s">
        <v>53</v>
      </c>
      <c r="G43" s="29">
        <f t="shared" ref="G43:U43" si="36">SUM(G44)</f>
        <v>0.27100000000000002</v>
      </c>
      <c r="H43" s="29" t="s">
        <v>53</v>
      </c>
      <c r="I43" s="29">
        <f t="shared" si="36"/>
        <v>0.33600000000000002</v>
      </c>
      <c r="J43" s="29" t="s">
        <v>53</v>
      </c>
      <c r="K43" s="29" t="s">
        <v>53</v>
      </c>
      <c r="L43" s="29">
        <f t="shared" si="36"/>
        <v>0.33600000000000002</v>
      </c>
      <c r="M43" s="29" t="s">
        <v>53</v>
      </c>
      <c r="N43" s="29">
        <f t="shared" si="36"/>
        <v>-6.5000000000000002E-2</v>
      </c>
      <c r="O43" s="29">
        <v>-24</v>
      </c>
      <c r="P43" s="29" t="s">
        <v>53</v>
      </c>
      <c r="Q43" s="29" t="s">
        <v>53</v>
      </c>
      <c r="R43" s="29" t="s">
        <v>53</v>
      </c>
      <c r="S43" s="29" t="s">
        <v>53</v>
      </c>
      <c r="T43" s="29">
        <f t="shared" si="36"/>
        <v>-6.5000000000000002E-2</v>
      </c>
      <c r="U43" s="29">
        <f t="shared" si="36"/>
        <v>-24</v>
      </c>
      <c r="V43" s="29" t="s">
        <v>53</v>
      </c>
      <c r="W43" s="29" t="s">
        <v>53</v>
      </c>
      <c r="X43" s="25" t="s">
        <v>53</v>
      </c>
      <c r="Y43" s="6"/>
      <c r="Z43" s="6"/>
      <c r="AA43" s="6"/>
      <c r="AB43" s="7"/>
    </row>
    <row r="44" spans="1:28" ht="51.75" customHeight="1" x14ac:dyDescent="0.25">
      <c r="A44" s="40" t="s">
        <v>110</v>
      </c>
      <c r="B44" s="37" t="s">
        <v>111</v>
      </c>
      <c r="C44" s="41" t="s">
        <v>112</v>
      </c>
      <c r="D44" s="29">
        <v>0.27100000000000002</v>
      </c>
      <c r="E44" s="29" t="s">
        <v>53</v>
      </c>
      <c r="F44" s="29" t="s">
        <v>53</v>
      </c>
      <c r="G44" s="29">
        <v>0.27100000000000002</v>
      </c>
      <c r="H44" s="29" t="s">
        <v>53</v>
      </c>
      <c r="I44" s="35">
        <f>SUM(J44:M44)</f>
        <v>0.33600000000000002</v>
      </c>
      <c r="J44" s="29" t="s">
        <v>53</v>
      </c>
      <c r="K44" s="29" t="s">
        <v>53</v>
      </c>
      <c r="L44" s="27">
        <v>0.33600000000000002</v>
      </c>
      <c r="M44" s="29" t="s">
        <v>53</v>
      </c>
      <c r="N44" s="35">
        <f>G44-I44</f>
        <v>-6.5000000000000002E-2</v>
      </c>
      <c r="O44" s="27">
        <v>-24</v>
      </c>
      <c r="P44" s="29" t="s">
        <v>53</v>
      </c>
      <c r="Q44" s="29" t="s">
        <v>53</v>
      </c>
      <c r="R44" s="29" t="s">
        <v>53</v>
      </c>
      <c r="S44" s="29" t="s">
        <v>53</v>
      </c>
      <c r="T44" s="27">
        <f>N44</f>
        <v>-6.5000000000000002E-2</v>
      </c>
      <c r="U44" s="27">
        <f>O44</f>
        <v>-24</v>
      </c>
      <c r="V44" s="29" t="s">
        <v>53</v>
      </c>
      <c r="W44" s="29" t="s">
        <v>53</v>
      </c>
      <c r="X44" s="25" t="s">
        <v>53</v>
      </c>
      <c r="Y44" s="6"/>
      <c r="Z44" s="6"/>
      <c r="AA44" s="6"/>
      <c r="AB44" s="7"/>
    </row>
    <row r="45" spans="1:28" ht="44.25" customHeight="1" x14ac:dyDescent="0.25">
      <c r="A45" s="19" t="s">
        <v>39</v>
      </c>
      <c r="B45" s="20" t="s">
        <v>67</v>
      </c>
      <c r="C45" s="25" t="s">
        <v>53</v>
      </c>
      <c r="D45" s="29" t="s">
        <v>53</v>
      </c>
      <c r="E45" s="29" t="s">
        <v>53</v>
      </c>
      <c r="F45" s="29" t="s">
        <v>53</v>
      </c>
      <c r="G45" s="29" t="s">
        <v>53</v>
      </c>
      <c r="H45" s="29" t="s">
        <v>53</v>
      </c>
      <c r="I45" s="27" t="s">
        <v>53</v>
      </c>
      <c r="J45" s="27" t="s">
        <v>53</v>
      </c>
      <c r="K45" s="27" t="s">
        <v>53</v>
      </c>
      <c r="L45" s="27" t="s">
        <v>53</v>
      </c>
      <c r="M45" s="27" t="s">
        <v>53</v>
      </c>
      <c r="N45" s="27" t="s">
        <v>53</v>
      </c>
      <c r="O45" s="27" t="s">
        <v>53</v>
      </c>
      <c r="P45" s="27" t="s">
        <v>53</v>
      </c>
      <c r="Q45" s="27" t="s">
        <v>53</v>
      </c>
      <c r="R45" s="27" t="s">
        <v>53</v>
      </c>
      <c r="S45" s="27" t="s">
        <v>53</v>
      </c>
      <c r="T45" s="27" t="s">
        <v>53</v>
      </c>
      <c r="U45" s="27" t="s">
        <v>53</v>
      </c>
      <c r="V45" s="27" t="s">
        <v>53</v>
      </c>
      <c r="W45" s="27" t="s">
        <v>53</v>
      </c>
      <c r="X45" s="25" t="s">
        <v>53</v>
      </c>
      <c r="Y45" s="6"/>
      <c r="Z45" s="6"/>
      <c r="AA45" s="6"/>
      <c r="AB45" s="7"/>
    </row>
    <row r="46" spans="1:28" ht="33.75" customHeight="1" x14ac:dyDescent="0.25">
      <c r="A46" s="19" t="s">
        <v>40</v>
      </c>
      <c r="B46" s="20" t="s">
        <v>41</v>
      </c>
      <c r="C46" s="25" t="s">
        <v>53</v>
      </c>
      <c r="D46" s="25" t="s">
        <v>53</v>
      </c>
      <c r="E46" s="25" t="s">
        <v>53</v>
      </c>
      <c r="F46" s="25" t="s">
        <v>53</v>
      </c>
      <c r="G46" s="25" t="s">
        <v>53</v>
      </c>
      <c r="H46" s="25" t="s">
        <v>53</v>
      </c>
      <c r="I46" s="25" t="s">
        <v>53</v>
      </c>
      <c r="J46" s="25" t="s">
        <v>53</v>
      </c>
      <c r="K46" s="25" t="s">
        <v>53</v>
      </c>
      <c r="L46" s="25" t="s">
        <v>53</v>
      </c>
      <c r="M46" s="25" t="s">
        <v>53</v>
      </c>
      <c r="N46" s="25" t="s">
        <v>53</v>
      </c>
      <c r="O46" s="25" t="s">
        <v>53</v>
      </c>
      <c r="P46" s="25" t="s">
        <v>53</v>
      </c>
      <c r="Q46" s="25" t="s">
        <v>53</v>
      </c>
      <c r="R46" s="25" t="s">
        <v>53</v>
      </c>
      <c r="S46" s="25" t="s">
        <v>53</v>
      </c>
      <c r="T46" s="25" t="s">
        <v>53</v>
      </c>
      <c r="U46" s="25" t="s">
        <v>53</v>
      </c>
      <c r="V46" s="25" t="s">
        <v>53</v>
      </c>
      <c r="W46" s="25" t="s">
        <v>53</v>
      </c>
      <c r="X46" s="27" t="s">
        <v>53</v>
      </c>
      <c r="Y46" s="6"/>
      <c r="Z46" s="6"/>
      <c r="AA46" s="6"/>
      <c r="AB46" s="7"/>
    </row>
    <row r="47" spans="1:28" ht="41.25" customHeight="1" x14ac:dyDescent="0.25">
      <c r="A47" s="19" t="s">
        <v>42</v>
      </c>
      <c r="B47" s="24" t="s">
        <v>43</v>
      </c>
      <c r="C47" s="25" t="s">
        <v>53</v>
      </c>
      <c r="D47" s="29" t="s">
        <v>53</v>
      </c>
      <c r="E47" s="29" t="s">
        <v>53</v>
      </c>
      <c r="F47" s="29" t="s">
        <v>53</v>
      </c>
      <c r="G47" s="29" t="s">
        <v>53</v>
      </c>
      <c r="H47" s="29" t="s">
        <v>53</v>
      </c>
      <c r="I47" s="29" t="s">
        <v>53</v>
      </c>
      <c r="J47" s="29" t="s">
        <v>53</v>
      </c>
      <c r="K47" s="29" t="s">
        <v>53</v>
      </c>
      <c r="L47" s="29" t="s">
        <v>53</v>
      </c>
      <c r="M47" s="29" t="s">
        <v>53</v>
      </c>
      <c r="N47" s="29" t="s">
        <v>53</v>
      </c>
      <c r="O47" s="29" t="s">
        <v>53</v>
      </c>
      <c r="P47" s="29" t="s">
        <v>53</v>
      </c>
      <c r="Q47" s="29" t="s">
        <v>53</v>
      </c>
      <c r="R47" s="29" t="s">
        <v>53</v>
      </c>
      <c r="S47" s="29" t="s">
        <v>53</v>
      </c>
      <c r="T47" s="29" t="s">
        <v>53</v>
      </c>
      <c r="U47" s="29" t="s">
        <v>53</v>
      </c>
      <c r="V47" s="29" t="s">
        <v>53</v>
      </c>
      <c r="W47" s="29" t="s">
        <v>53</v>
      </c>
      <c r="X47" s="27" t="s">
        <v>53</v>
      </c>
      <c r="Y47" s="6"/>
      <c r="Z47" s="6"/>
      <c r="AA47" s="6"/>
      <c r="AB47" s="7"/>
    </row>
    <row r="48" spans="1:28" ht="32.25" customHeight="1" x14ac:dyDescent="0.25">
      <c r="A48" s="19" t="s">
        <v>44</v>
      </c>
      <c r="B48" s="24" t="s">
        <v>45</v>
      </c>
      <c r="C48" s="25" t="s">
        <v>53</v>
      </c>
      <c r="D48" s="25" t="s">
        <v>53</v>
      </c>
      <c r="E48" s="25" t="s">
        <v>53</v>
      </c>
      <c r="F48" s="25" t="s">
        <v>53</v>
      </c>
      <c r="G48" s="25" t="s">
        <v>53</v>
      </c>
      <c r="H48" s="25" t="s">
        <v>53</v>
      </c>
      <c r="I48" s="25" t="s">
        <v>53</v>
      </c>
      <c r="J48" s="25" t="s">
        <v>53</v>
      </c>
      <c r="K48" s="25" t="s">
        <v>53</v>
      </c>
      <c r="L48" s="25" t="s">
        <v>53</v>
      </c>
      <c r="M48" s="25" t="s">
        <v>53</v>
      </c>
      <c r="N48" s="25" t="s">
        <v>53</v>
      </c>
      <c r="O48" s="25" t="s">
        <v>53</v>
      </c>
      <c r="P48" s="25" t="s">
        <v>53</v>
      </c>
      <c r="Q48" s="25" t="s">
        <v>53</v>
      </c>
      <c r="R48" s="25" t="s">
        <v>53</v>
      </c>
      <c r="S48" s="25" t="s">
        <v>53</v>
      </c>
      <c r="T48" s="25" t="s">
        <v>53</v>
      </c>
      <c r="U48" s="25" t="s">
        <v>53</v>
      </c>
      <c r="V48" s="25" t="s">
        <v>53</v>
      </c>
      <c r="W48" s="25" t="s">
        <v>53</v>
      </c>
      <c r="X48" s="27" t="s">
        <v>53</v>
      </c>
      <c r="Y48" s="6"/>
      <c r="Z48" s="6"/>
      <c r="AA48" s="6"/>
      <c r="AB48" s="7"/>
    </row>
    <row r="51" spans="4:17" x14ac:dyDescent="0.25">
      <c r="D51" s="53" t="s">
        <v>91</v>
      </c>
      <c r="E51" s="53"/>
      <c r="F51" s="53"/>
      <c r="G51" s="53"/>
      <c r="H51" s="53"/>
      <c r="N51" s="53" t="s">
        <v>92</v>
      </c>
      <c r="O51" s="53"/>
      <c r="P51" s="53"/>
      <c r="Q51" s="53"/>
    </row>
  </sheetData>
  <autoFilter ref="A18:X48"/>
  <mergeCells count="33">
    <mergeCell ref="X12:X16"/>
    <mergeCell ref="D51:H51"/>
    <mergeCell ref="N51:Q51"/>
    <mergeCell ref="K15:K16"/>
    <mergeCell ref="V14:W15"/>
    <mergeCell ref="N14:O15"/>
    <mergeCell ref="P14:Q15"/>
    <mergeCell ref="R14:S15"/>
    <mergeCell ref="T14:U15"/>
    <mergeCell ref="N12:W13"/>
    <mergeCell ref="D15:D16"/>
    <mergeCell ref="D13:M13"/>
    <mergeCell ref="D12:M12"/>
    <mergeCell ref="D14:H14"/>
    <mergeCell ref="I14:M14"/>
    <mergeCell ref="G15:G16"/>
    <mergeCell ref="A12:A16"/>
    <mergeCell ref="B12:B16"/>
    <mergeCell ref="C12:C16"/>
    <mergeCell ref="E15:E16"/>
    <mergeCell ref="F15:F16"/>
    <mergeCell ref="J15:J16"/>
    <mergeCell ref="I15:I16"/>
    <mergeCell ref="L15:L16"/>
    <mergeCell ref="M15:M16"/>
    <mergeCell ref="H15:H16"/>
    <mergeCell ref="A4:X4"/>
    <mergeCell ref="A5:X5"/>
    <mergeCell ref="A6:X6"/>
    <mergeCell ref="A8:X8"/>
    <mergeCell ref="A10:X10"/>
    <mergeCell ref="A7:C7"/>
    <mergeCell ref="A9:C9"/>
  </mergeCells>
  <printOptions horizontalCentered="1"/>
  <pageMargins left="0.98425196850393704" right="0.59055118110236227" top="0.78740157480314965" bottom="0.59055118110236227" header="0.31496062992125984" footer="0.31496062992125984"/>
  <pageSetup paperSize="8" scale="48" fitToHeight="1000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</vt:lpstr>
      <vt:lpstr>'11'!Заголовки_для_печати</vt:lpstr>
      <vt:lpstr>'11'!Область_печати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Пользователь Windows</cp:lastModifiedBy>
  <cp:lastPrinted>2018-07-17T11:03:09Z</cp:lastPrinted>
  <dcterms:created xsi:type="dcterms:W3CDTF">2018-05-13T14:19:19Z</dcterms:created>
  <dcterms:modified xsi:type="dcterms:W3CDTF">2022-02-04T11:19:02Z</dcterms:modified>
</cp:coreProperties>
</file>